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3820"/>
  <mc:AlternateContent xmlns:mc="http://schemas.openxmlformats.org/markup-compatibility/2006">
    <mc:Choice Requires="x15">
      <x15ac:absPath xmlns:x15ac="http://schemas.microsoft.com/office/spreadsheetml/2010/11/ac" url="C:\Users\nicholas.greene\Desktop\To post\"/>
    </mc:Choice>
  </mc:AlternateContent>
  <xr:revisionPtr revIDLastSave="0" documentId="13_ncr:1_{19B9F5F7-6C61-42B6-A987-6DB79945EDD3}" xr6:coauthVersionLast="45" xr6:coauthVersionMax="45" xr10:uidLastSave="{00000000-0000-0000-0000-000000000000}"/>
  <bookViews>
    <workbookView xWindow="-120" yWindow="-120" windowWidth="29040" windowHeight="15840" tabRatio="853" xr2:uid="{00000000-000D-0000-FFFF-FFFF00000000}"/>
  </bookViews>
  <sheets>
    <sheet name="Cover" sheetId="7" r:id="rId1"/>
    <sheet name="1 Summary" sheetId="8" r:id="rId2"/>
    <sheet name="2 Diag_State" sheetId="3" r:id="rId3"/>
    <sheet name="3 State Graph" sheetId="11" r:id="rId4"/>
    <sheet name="4 Patient Trend 1 yr" sheetId="1" r:id="rId5"/>
    <sheet name="5 Financial" sheetId="4" r:id="rId6"/>
    <sheet name="6 Age_Prov" sheetId="5" r:id="rId7"/>
    <sheet name="7 Provider State 5yr Graph" sheetId="15" r:id="rId8"/>
    <sheet name="7a Provider State 5yr Report" sheetId="12" r:id="rId9"/>
    <sheet name="8 NV vs OOS RTC Graph" sheetId="16" r:id="rId10"/>
    <sheet name="8a NV vs OOS RTC Report" sheetId="17" r:id="rId11"/>
    <sheet name="9 Patient County 5yr Graph" sheetId="14" r:id="rId12"/>
    <sheet name="9a Patient County 5yr Report" sheetId="13" r:id="rId13"/>
    <sheet name="9 Definitions" sheetId="9" r:id="rId14"/>
  </sheets>
  <definedNames>
    <definedName name="_xlnm.Print_Titles" localSheetId="8">'7a Provider State 5yr Report'!$3:$4</definedName>
    <definedName name="_xlnm.Print_Titles" localSheetId="10">'8a NV vs OOS RTC Report'!$3:$4</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3" l="1"/>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5" i="13"/>
  <c r="E8" i="17"/>
  <c r="E9" i="17"/>
  <c r="E14" i="17"/>
  <c r="E15" i="17"/>
  <c r="E16" i="17"/>
  <c r="E20" i="17"/>
  <c r="E21" i="17"/>
  <c r="E23" i="17"/>
  <c r="E24" i="17"/>
  <c r="E25" i="17"/>
  <c r="E26" i="17"/>
  <c r="E27" i="17"/>
  <c r="E28" i="17"/>
  <c r="E29" i="17"/>
  <c r="E32" i="17"/>
  <c r="E33" i="17"/>
  <c r="E38" i="17"/>
  <c r="E39" i="17"/>
  <c r="E40" i="17"/>
  <c r="E41" i="17"/>
  <c r="E44" i="17"/>
  <c r="E45" i="17"/>
  <c r="E50" i="17"/>
  <c r="E51" i="17"/>
  <c r="E52" i="17"/>
  <c r="E56" i="17"/>
  <c r="E57" i="17"/>
  <c r="E59" i="17"/>
  <c r="E60" i="17"/>
  <c r="E61" i="17"/>
  <c r="E62" i="17"/>
  <c r="E63" i="17"/>
  <c r="E64" i="17"/>
  <c r="F65" i="17"/>
  <c r="E5" i="17"/>
  <c r="E6" i="17"/>
  <c r="E7" i="17"/>
  <c r="E10" i="17"/>
  <c r="E11" i="17"/>
  <c r="E12" i="17"/>
  <c r="E13" i="17"/>
  <c r="E17" i="17"/>
  <c r="E18" i="17"/>
  <c r="E19" i="17"/>
  <c r="E22" i="17"/>
  <c r="E30" i="17"/>
  <c r="E31" i="17"/>
  <c r="E34" i="17"/>
  <c r="E35" i="17"/>
  <c r="E36" i="17"/>
  <c r="E37" i="17"/>
  <c r="E42" i="17"/>
  <c r="E43" i="17"/>
  <c r="E46" i="17"/>
  <c r="E47" i="17"/>
  <c r="E48" i="17"/>
  <c r="E49" i="17"/>
  <c r="E53" i="17"/>
  <c r="E54" i="17"/>
  <c r="E55" i="17"/>
  <c r="E58" i="17"/>
  <c r="H9" i="5"/>
  <c r="H10" i="5"/>
  <c r="H11" i="5"/>
  <c r="H12" i="5"/>
  <c r="H13" i="5"/>
  <c r="H14" i="5"/>
  <c r="H15" i="5"/>
  <c r="H16" i="5"/>
  <c r="H17" i="5"/>
  <c r="H18" i="5"/>
  <c r="H19" i="5"/>
  <c r="H20" i="5"/>
  <c r="H21" i="5"/>
  <c r="H8" i="5"/>
  <c r="H22" i="5"/>
  <c r="J38" i="11"/>
  <c r="L14" i="3"/>
  <c r="L20" i="3"/>
  <c r="E65" i="17" l="1"/>
  <c r="L27" i="3"/>
  <c r="L18" i="3"/>
  <c r="L23" i="3" l="1"/>
  <c r="L31" i="3"/>
  <c r="L22" i="3"/>
  <c r="F64" i="17" l="1"/>
  <c r="F63" i="17"/>
  <c r="F62" i="17"/>
  <c r="F61" i="17"/>
  <c r="F60" i="17"/>
  <c r="F59" i="17"/>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F6" i="17"/>
  <c r="F5" i="17"/>
  <c r="A1" i="17" l="1"/>
  <c r="A1" i="13" l="1"/>
  <c r="A1" i="12"/>
  <c r="N9" i="1"/>
  <c r="N10" i="1"/>
  <c r="N11" i="1"/>
  <c r="N12" i="1"/>
  <c r="N13" i="1"/>
  <c r="N14" i="1"/>
  <c r="N15" i="1"/>
  <c r="N16" i="1"/>
  <c r="N17" i="1"/>
  <c r="N18" i="1"/>
  <c r="N19" i="1"/>
  <c r="N20" i="1"/>
  <c r="N8" i="1"/>
  <c r="L10" i="3" l="1"/>
  <c r="A1" i="4" l="1"/>
  <c r="A1" i="1"/>
  <c r="A1" i="5"/>
  <c r="L16" i="3" l="1"/>
  <c r="L8" i="3"/>
  <c r="L35" i="3"/>
  <c r="L9" i="3"/>
  <c r="L34" i="3"/>
  <c r="L13" i="3"/>
  <c r="L28" i="3"/>
  <c r="L19" i="3"/>
  <c r="L25" i="3"/>
  <c r="L26" i="3"/>
  <c r="L7" i="3"/>
  <c r="L29" i="3"/>
  <c r="L32" i="3"/>
  <c r="L17" i="3"/>
  <c r="L12" i="3"/>
  <c r="L24" i="3"/>
  <c r="L30" i="3"/>
  <c r="L33" i="3"/>
  <c r="L11" i="3"/>
  <c r="L21" i="3"/>
  <c r="L15" i="3"/>
  <c r="L36" i="3" l="1"/>
  <c r="M19" i="3" s="1"/>
  <c r="M25" i="3" l="1"/>
  <c r="M15" i="3"/>
  <c r="M17" i="3"/>
  <c r="M33" i="3"/>
  <c r="M8" i="3"/>
  <c r="M35" i="3"/>
  <c r="M11" i="3"/>
  <c r="M16" i="3"/>
  <c r="M20" i="3"/>
  <c r="M14" i="3"/>
  <c r="M7" i="3"/>
  <c r="M29" i="3"/>
  <c r="M28" i="3"/>
  <c r="M27" i="3"/>
  <c r="M18" i="3"/>
  <c r="M23" i="3"/>
  <c r="M31" i="3"/>
  <c r="M22" i="3"/>
  <c r="M10" i="3"/>
  <c r="M12" i="3"/>
  <c r="M32" i="3"/>
  <c r="M24" i="3"/>
  <c r="M9" i="3"/>
  <c r="M34" i="3"/>
  <c r="M21" i="3"/>
  <c r="M30" i="3"/>
  <c r="M26" i="3"/>
  <c r="M13" i="3"/>
  <c r="M36" i="3" l="1"/>
</calcChain>
</file>

<file path=xl/sharedStrings.xml><?xml version="1.0" encoding="utf-8"?>
<sst xmlns="http://schemas.openxmlformats.org/spreadsheetml/2006/main" count="319" uniqueCount="179">
  <si>
    <t>Subsets</t>
  </si>
  <si>
    <t>Provider State Code</t>
  </si>
  <si>
    <t>161004 OOS RTC Enrollees</t>
  </si>
  <si>
    <t>Patients</t>
  </si>
  <si>
    <t>CO</t>
  </si>
  <si>
    <t>GA</t>
  </si>
  <si>
    <t>IN</t>
  </si>
  <si>
    <t>MI</t>
  </si>
  <si>
    <t>MO</t>
  </si>
  <si>
    <t>TX</t>
  </si>
  <si>
    <t>UT</t>
  </si>
  <si>
    <t>Time Period: Incurred Month</t>
  </si>
  <si>
    <t>Diagnosis Principal</t>
  </si>
  <si>
    <t>Diagnosis Code Principal</t>
  </si>
  <si>
    <t>Bipolar II disorder</t>
  </si>
  <si>
    <t>F3181</t>
  </si>
  <si>
    <t>Bipolar disord, current episode depressed, severe, w/o psychotic feature</t>
  </si>
  <si>
    <t>F314</t>
  </si>
  <si>
    <t>Bipolar disorder, current episode manic w/o psychotic features, severe</t>
  </si>
  <si>
    <t>F3113</t>
  </si>
  <si>
    <t>Bipolar disorder, unspecified</t>
  </si>
  <si>
    <t>F319</t>
  </si>
  <si>
    <t>Disruptive mood dysregulation disorder</t>
  </si>
  <si>
    <t>F3481</t>
  </si>
  <si>
    <t>Dysthymic disorder</t>
  </si>
  <si>
    <t>F341</t>
  </si>
  <si>
    <t>Major depressive disorder, recurrent severe without psychotic features</t>
  </si>
  <si>
    <t>F332</t>
  </si>
  <si>
    <t>Major depressive disorder, recurrent, moderate</t>
  </si>
  <si>
    <t>F331</t>
  </si>
  <si>
    <t>Major depressive disorder, recurrent, severe with psychotic symptoms</t>
  </si>
  <si>
    <t>F333</t>
  </si>
  <si>
    <t>Post-traumatic stress disorder, chronic</t>
  </si>
  <si>
    <t>F4312</t>
  </si>
  <si>
    <t>Post-traumatic stress disorder, unspecified</t>
  </si>
  <si>
    <t>F4310</t>
  </si>
  <si>
    <t>Schizoaffective disorder, bipolar type</t>
  </si>
  <si>
    <t>F250</t>
  </si>
  <si>
    <t>Aggregate(Diagnosis Principal)</t>
  </si>
  <si>
    <t>Service Count Paid</t>
  </si>
  <si>
    <t>Net Payment</t>
  </si>
  <si>
    <t>Net Pay Per Pat</t>
  </si>
  <si>
    <t>Age Group Medstat</t>
  </si>
  <si>
    <t>Ages  5-9</t>
  </si>
  <si>
    <t>Ages 10-14</t>
  </si>
  <si>
    <t>Ages 15-17</t>
  </si>
  <si>
    <t>Provider NPI Code</t>
  </si>
  <si>
    <t>Provider Name</t>
  </si>
  <si>
    <t>1205095569</t>
  </si>
  <si>
    <t>LAKELAND HOSPITAL ACQUISITION</t>
  </si>
  <si>
    <t>1356511372</t>
  </si>
  <si>
    <t>1376689042</t>
  </si>
  <si>
    <t>SOUTHERN PEAKS REGIONAL TREATMENT CENTER</t>
  </si>
  <si>
    <t>1558499103</t>
  </si>
  <si>
    <t>1598772618</t>
  </si>
  <si>
    <t>BENCHMARK BEHAVIORAL HEALTH SYSTEMS INC</t>
  </si>
  <si>
    <t>1609843523</t>
  </si>
  <si>
    <t>1649380593</t>
  </si>
  <si>
    <t>COPPER HILLS YOUTH CENTER</t>
  </si>
  <si>
    <t>1760482939</t>
  </si>
  <si>
    <t>Aggregate(Provider NPI Code)</t>
  </si>
  <si>
    <t>Out of State Residential Treatment Centers</t>
  </si>
  <si>
    <t>Dimension/Measure</t>
  </si>
  <si>
    <t>Definition</t>
  </si>
  <si>
    <r>
      <t xml:space="preserve">Custom built subset that combines </t>
    </r>
    <r>
      <rPr>
        <b/>
        <sz val="11"/>
        <color theme="1"/>
        <rFont val="Calibri"/>
        <family val="2"/>
        <scheme val="minor"/>
      </rPr>
      <t>Provider Type Claim NV Code = 63</t>
    </r>
    <r>
      <rPr>
        <sz val="11"/>
        <color theme="1"/>
        <rFont val="Calibri"/>
        <family val="2"/>
        <scheme val="minor"/>
      </rPr>
      <t xml:space="preserve"> (Residential Treatment Center), and </t>
    </r>
    <r>
      <rPr>
        <b/>
        <sz val="11"/>
        <color theme="1"/>
        <rFont val="Calibri"/>
        <family val="2"/>
        <scheme val="minor"/>
      </rPr>
      <t xml:space="preserve">Provider State Code &lt;&gt; NV; </t>
    </r>
    <r>
      <rPr>
        <sz val="11"/>
        <color theme="1"/>
        <rFont val="Calibri"/>
        <family val="2"/>
        <scheme val="minor"/>
      </rPr>
      <t>excludes voided claims</t>
    </r>
  </si>
  <si>
    <t>The principal diagnosis description for a service, claim, or lab result.</t>
  </si>
  <si>
    <t>The average net amount paid, per patient, for all claims.  It represents the amount after all pricing guidelines have been applied, and all third party, copayment, coinsurance, and deductible amounts have been subtracted.</t>
  </si>
  <si>
    <t>The net amount paid for all claims.  It represents the amount after all pricing guidelines have been applied, and all third party, copayment, coinsurance, and deductible amounts have been subtracted.</t>
  </si>
  <si>
    <t>The unique count of members who received facility, professional, or pharmacy services.</t>
  </si>
  <si>
    <t>The current state abbreviation for the provider of service.</t>
  </si>
  <si>
    <t>Provider Type Claim NV Code</t>
  </si>
  <si>
    <t>The Nevada specific code for the servicing provider type on the claim record.</t>
  </si>
  <si>
    <t>The sum of the units paid across professional and facility claims.</t>
  </si>
  <si>
    <t>Total</t>
  </si>
  <si>
    <t>Out-of-State Residential Treatment Center Placements for Children</t>
  </si>
  <si>
    <t>NV RTC Patients</t>
  </si>
  <si>
    <t>Out of State RTC Patients</t>
  </si>
  <si>
    <t>OK</t>
  </si>
  <si>
    <t>SC</t>
  </si>
  <si>
    <t>(Non-Billable Dx) Post-traumatic stress disorder</t>
  </si>
  <si>
    <t>F431</t>
  </si>
  <si>
    <t>Autistic disorder</t>
  </si>
  <si>
    <t>F840</t>
  </si>
  <si>
    <t>Unspecified psychosis not due to substance or known physio condition</t>
  </si>
  <si>
    <t>F29</t>
  </si>
  <si>
    <t>Percent</t>
  </si>
  <si>
    <t>Jan 2020</t>
  </si>
  <si>
    <t>Sep 2019</t>
  </si>
  <si>
    <t>Oct 2019</t>
  </si>
  <si>
    <t>Nov 2019</t>
  </si>
  <si>
    <t>Dec 2019</t>
  </si>
  <si>
    <t>1245324755</t>
  </si>
  <si>
    <t>RTC RESOURCE ACQUISITION CORPORATION</t>
  </si>
  <si>
    <t>DETROIT BEHAVIORAL INSTITUTE, LLC</t>
  </si>
  <si>
    <t>1528116746</t>
  </si>
  <si>
    <t>HAVENWOOD ACADEMY INC</t>
  </si>
  <si>
    <t>TURNING POINT FAMILY CARE, INC.</t>
  </si>
  <si>
    <t>1720085178</t>
  </si>
  <si>
    <t>ROLLING HILLS HOSPITAL, LLC</t>
  </si>
  <si>
    <t>Ages 18-19</t>
  </si>
  <si>
    <t xml:space="preserve"> Nevada Medicaid Fee for Service - Behavioral Health </t>
  </si>
  <si>
    <t>All information is provided in Incurred Mode (by the date of when services were provided). The Nevada Medicaid Fee for Service (FFS) Data Warehouse (DSS) has a three-month block on the most recent months to ensure there is near to 100% processing of all FFS claims. Out-of-State providers have 12 months to submit claims (in-state providers have six months).</t>
  </si>
  <si>
    <t>DHHS Office of Analytics</t>
  </si>
  <si>
    <t>Feb 2020</t>
  </si>
  <si>
    <t xml:space="preserve">The DHCFP data warehouse is comprised of claims data submitted by over 35,000 Medicaid providers from within Nevada and across the country. While DHCFP staff conscientiously make their best efforts to validate this data through continuous provider education and the use of a highly experienced audit staff, the Division heavily relies on its providers to submit accurate and complete information on our Medicaid patients.  It should therefore be understood by the users of DHCFP reports on disease morbidity and patient health that the data source for these reports is based solely on patient claims and may not be a complete and comprehensive health record. </t>
  </si>
  <si>
    <t>Bipolar disorder, current episode mixed, severe, w/o psychotic features</t>
  </si>
  <si>
    <t>F3163</t>
  </si>
  <si>
    <t>Intermittent explosive disorder</t>
  </si>
  <si>
    <t>F6381</t>
  </si>
  <si>
    <t>1801900238</t>
  </si>
  <si>
    <t>MOUNT ST VINCENT HOME INC</t>
  </si>
  <si>
    <t>All Ages</t>
  </si>
  <si>
    <t>Clark</t>
  </si>
  <si>
    <t>Unknown or OOS</t>
  </si>
  <si>
    <t>Rural</t>
  </si>
  <si>
    <t>Washoe</t>
  </si>
  <si>
    <t>All Counties</t>
  </si>
  <si>
    <t>RTC Patient Counties by Service Month - 5 Year Rolling</t>
  </si>
  <si>
    <t>AR</t>
  </si>
  <si>
    <t>Bipolar disorder, current episode manic w/o psychotic features, moderate</t>
  </si>
  <si>
    <t>F3112</t>
  </si>
  <si>
    <t>Paranoid schizophrenia</t>
  </si>
  <si>
    <t>F200</t>
  </si>
  <si>
    <t>Mar 2020</t>
  </si>
  <si>
    <t>NEURO INSTITUTE OF AUSTIN, L.P.</t>
  </si>
  <si>
    <t>Texas</t>
  </si>
  <si>
    <t>Utah</t>
  </si>
  <si>
    <t>The Rest</t>
  </si>
  <si>
    <t>All States</t>
  </si>
  <si>
    <t>RTC OOS Provider by Service Month - 5 Year Rolling</t>
  </si>
  <si>
    <t>Patient counts are unduplicated in each age group.</t>
  </si>
  <si>
    <t>Incurred With Runoff Month</t>
  </si>
  <si>
    <t>PT63 OOS Patients Age Gp</t>
  </si>
  <si>
    <t>Nevada</t>
  </si>
  <si>
    <t>OOS</t>
  </si>
  <si>
    <t>NV %</t>
  </si>
  <si>
    <t>OOS %</t>
  </si>
  <si>
    <t>RTC: NV versus OOS Providers by Service Month - 5 Year Rolling Percentages</t>
  </si>
  <si>
    <t>(Non-Billable Dx) Major depressive disorder recurrent</t>
  </si>
  <si>
    <t>F33</t>
  </si>
  <si>
    <t>Attention-deficit hyperactivity disorder, combined type</t>
  </si>
  <si>
    <t>F902</t>
  </si>
  <si>
    <t>Apr 2020</t>
  </si>
  <si>
    <t>1447380423</t>
  </si>
  <si>
    <t>PINEY RIDGE TREATMENT CENTER, LLC</t>
  </si>
  <si>
    <t>May 2020</t>
  </si>
  <si>
    <t>Major depressive disorder, recurrent, mild</t>
  </si>
  <si>
    <t>F330</t>
  </si>
  <si>
    <t>UHS OF PROVO CANYON INC.</t>
  </si>
  <si>
    <t>Nevada Medicaid</t>
  </si>
  <si>
    <t>Source: Nevada Medicaid Data Warehouse Decision Support System (DSS) that houses Fee For Service claims information.</t>
  </si>
  <si>
    <t>Patents June 2020</t>
  </si>
  <si>
    <t>Bipolar disorder, current episode depressed, mild</t>
  </si>
  <si>
    <t>F3131</t>
  </si>
  <si>
    <t>Oppositional defiant disorder</t>
  </si>
  <si>
    <t>F913</t>
  </si>
  <si>
    <t>Jun 2020</t>
  </si>
  <si>
    <t>The report indicates the number of out-of-state Fee for Service RTC patients. 
Patients appear on this report only if the billing and/or servicing provider indicated a Principal diagnosis on the submitted claim form.
Diagnosis information may or may not appear on claim forms for patients with long-term medical conditions (e.g., diabetes).
Patient counts are based upon when the service occurred and not when the service was paid.</t>
  </si>
  <si>
    <t>The report indicates the number of out-of-state Fee for Service RTC patients.  Patients appear on this report only if the billing and/or servicing provider indicated a Principal diagnosis on the submitted claim form.  Diagnosis information may or may not appear on claim forms for patients with long-term medical conditions (e.g., diabetes).  Patient counts are based upon when the service occurred and not when the service was paid.</t>
  </si>
  <si>
    <t>Reporting Period September 2020</t>
  </si>
  <si>
    <t>NM</t>
  </si>
  <si>
    <t>Attention-deficit hyperactivity disorder, predominantly inattentive type</t>
  </si>
  <si>
    <t>F900</t>
  </si>
  <si>
    <t>Major depressive disorder, recurrent, unspecified</t>
  </si>
  <si>
    <t>F339</t>
  </si>
  <si>
    <t>Major depressive disorder, single episode, unspecified</t>
  </si>
  <si>
    <t>F329</t>
  </si>
  <si>
    <t>Other reactions to severe stress</t>
  </si>
  <si>
    <t>F438</t>
  </si>
  <si>
    <t>Schizoaffective disorder, depressive type</t>
  </si>
  <si>
    <t>F251</t>
  </si>
  <si>
    <t>September 2020</t>
  </si>
  <si>
    <t>AZ</t>
  </si>
  <si>
    <t>Jul 2020</t>
  </si>
  <si>
    <t>Aug 2020</t>
  </si>
  <si>
    <t>Sep 2020</t>
  </si>
  <si>
    <t>1992944557</t>
  </si>
  <si>
    <t>SEQUEL OF NEW MEXICO LLC</t>
  </si>
  <si>
    <t>Missouri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</si>
</sst>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27" x14ac:knownFonts="1">
    <font>
      <sz val="10"/>
      <color theme="1"/>
      <name val="Tahoma"/>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0"/>
      <color theme="1"/>
      <name val="Tahoma"/>
      <family val="2"/>
    </font>
    <font>
      <b/>
      <sz val="11"/>
      <color theme="1"/>
      <name val="Calibri"/>
      <family val="2"/>
      <scheme val="minor"/>
    </font>
    <font>
      <b/>
      <sz val="44"/>
      <color theme="1"/>
      <name val="Calibri"/>
      <family val="2"/>
      <scheme val="minor"/>
    </font>
    <font>
      <b/>
      <sz val="18"/>
      <color theme="1"/>
      <name val="Calibri"/>
      <family val="2"/>
      <scheme val="minor"/>
    </font>
    <font>
      <sz val="10"/>
      <color theme="1"/>
      <name val="Arial"/>
      <family val="2"/>
    </font>
    <font>
      <sz val="10"/>
      <color theme="1"/>
      <name val="Calibri"/>
      <family val="2"/>
      <scheme val="minor"/>
    </font>
    <font>
      <sz val="9"/>
      <color theme="1"/>
      <name val="Calibri"/>
      <family val="2"/>
      <scheme val="minor"/>
    </font>
    <font>
      <b/>
      <sz val="10"/>
      <color theme="1"/>
      <name val="Calibri"/>
      <family val="2"/>
      <scheme val="minor"/>
    </font>
    <font>
      <b/>
      <u/>
      <sz val="11"/>
      <color theme="1"/>
      <name val="Calibri"/>
      <family val="2"/>
      <scheme val="minor"/>
    </font>
    <font>
      <sz val="10"/>
      <color indexed="8"/>
      <name val="MS Sans Serif"/>
      <family val="2"/>
    </font>
    <font>
      <b/>
      <sz val="11"/>
      <color indexed="8"/>
      <name val="Calibri"/>
      <family val="2"/>
      <scheme val="minor"/>
    </font>
    <font>
      <sz val="9"/>
      <color theme="1"/>
      <name val="Tahoma"/>
      <family val="2"/>
    </font>
    <font>
      <sz val="8"/>
      <color theme="1"/>
      <name val="Tahoma"/>
      <family val="2"/>
    </font>
    <font>
      <b/>
      <sz val="8"/>
      <color theme="1"/>
      <name val="Tahoma"/>
      <family val="2"/>
    </font>
    <font>
      <b/>
      <sz val="8"/>
      <color theme="1"/>
      <name val="Arial"/>
      <family val="2"/>
    </font>
    <font>
      <b/>
      <sz val="12"/>
      <color theme="1"/>
      <name val="Tahoma"/>
      <family val="2"/>
    </font>
    <font>
      <i/>
      <sz val="10"/>
      <color theme="1"/>
      <name val="Tahoma"/>
      <family val="2"/>
    </font>
    <font>
      <i/>
      <sz val="9"/>
      <color theme="1"/>
      <name val="Arial"/>
      <family val="2"/>
    </font>
    <font>
      <sz val="8"/>
      <name val="Tahoma"/>
      <family val="2"/>
    </font>
  </fonts>
  <fills count="7">
    <fill>
      <patternFill patternType="none"/>
    </fill>
    <fill>
      <patternFill patternType="gray125"/>
    </fill>
    <fill>
      <patternFill patternType="solid">
        <fgColor rgb="FFE0E0E0"/>
      </patternFill>
    </fill>
    <fill>
      <patternFill patternType="solid">
        <fgColor rgb="FFE6F1FA"/>
      </patternFill>
    </fill>
    <fill>
      <patternFill patternType="solid">
        <fgColor rgb="FFDFDFDF"/>
      </patternFill>
    </fill>
    <fill>
      <patternFill patternType="solid">
        <fgColor theme="3" tint="0.79998168889431442"/>
        <bgColor indexed="64"/>
      </patternFill>
    </fill>
    <fill>
      <patternFill patternType="solid">
        <fgColor theme="0" tint="-4.9989318521683403E-2"/>
        <bgColor indexed="64"/>
      </patternFill>
    </fill>
  </fills>
  <borders count="31">
    <border>
      <left/>
      <right/>
      <top/>
      <bottom/>
      <diagonal/>
    </border>
    <border>
      <left style="medium">
        <color rgb="FF666666"/>
      </left>
      <right style="medium">
        <color rgb="FF666666"/>
      </right>
      <top style="medium">
        <color rgb="FF666666"/>
      </top>
      <bottom/>
      <diagonal/>
    </border>
    <border>
      <left style="medium">
        <color rgb="FF666666"/>
      </left>
      <right style="medium">
        <color rgb="FF666666"/>
      </right>
      <top/>
      <bottom/>
      <diagonal/>
    </border>
    <border>
      <left style="medium">
        <color rgb="FF666666"/>
      </left>
      <right style="medium">
        <color rgb="FF666666"/>
      </right>
      <top/>
      <bottom style="medium">
        <color rgb="FF666666"/>
      </bottom>
      <diagonal/>
    </border>
    <border>
      <left style="medium">
        <color rgb="FF666666"/>
      </left>
      <right/>
      <top style="medium">
        <color rgb="FF666666"/>
      </top>
      <bottom/>
      <diagonal/>
    </border>
    <border>
      <left/>
      <right/>
      <top style="medium">
        <color rgb="FF666666"/>
      </top>
      <bottom/>
      <diagonal/>
    </border>
    <border>
      <left/>
      <right style="medium">
        <color rgb="FF666666"/>
      </right>
      <top style="medium">
        <color rgb="FF666666"/>
      </top>
      <bottom/>
      <diagonal/>
    </border>
    <border>
      <left style="medium">
        <color rgb="FF666666"/>
      </left>
      <right/>
      <top/>
      <bottom/>
      <diagonal/>
    </border>
    <border>
      <left/>
      <right style="medium">
        <color rgb="FF666666"/>
      </right>
      <top/>
      <bottom/>
      <diagonal/>
    </border>
    <border>
      <left/>
      <right/>
      <top/>
      <bottom style="medium">
        <color rgb="FF666666"/>
      </bottom>
      <diagonal/>
    </border>
    <border>
      <left/>
      <right style="medium">
        <color rgb="FF666666"/>
      </right>
      <top/>
      <bottom style="medium">
        <color rgb="FF666666"/>
      </bottom>
      <diagonal/>
    </border>
    <border>
      <left style="medium">
        <color rgb="FF666666"/>
      </left>
      <right style="medium">
        <color rgb="FF666666"/>
      </right>
      <top style="medium">
        <color rgb="FF666666"/>
      </top>
      <bottom style="medium">
        <color rgb="FF666666"/>
      </bottom>
      <diagonal/>
    </border>
    <border>
      <left style="medium">
        <color rgb="FF666666"/>
      </left>
      <right/>
      <top style="medium">
        <color rgb="FF666666"/>
      </top>
      <bottom style="medium">
        <color rgb="FF666666"/>
      </bottom>
      <diagonal/>
    </border>
    <border>
      <left/>
      <right/>
      <top style="medium">
        <color rgb="FF666666"/>
      </top>
      <bottom style="medium">
        <color rgb="FF666666"/>
      </bottom>
      <diagonal/>
    </border>
    <border>
      <left/>
      <right style="medium">
        <color rgb="FF666666"/>
      </right>
      <top style="medium">
        <color rgb="FF666666"/>
      </top>
      <bottom style="medium">
        <color rgb="FF666666"/>
      </bottom>
      <diagonal/>
    </border>
    <border>
      <left style="medium">
        <color rgb="FF666666"/>
      </left>
      <right style="medium">
        <color rgb="FF666666"/>
      </right>
      <top style="medium">
        <color rgb="FF666666"/>
      </top>
      <bottom style="medium">
        <color rgb="FF666666"/>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666666"/>
      </left>
      <right/>
      <top/>
      <bottom style="medium">
        <color rgb="FF666666"/>
      </bottom>
      <diagonal/>
    </border>
  </borders>
  <cellStyleXfs count="6">
    <xf numFmtId="0" fontId="0" fillId="0" borderId="0"/>
    <xf numFmtId="0" fontId="12" fillId="0" borderId="0"/>
    <xf numFmtId="0" fontId="8" fillId="0" borderId="0"/>
    <xf numFmtId="0" fontId="7" fillId="0" borderId="0"/>
    <xf numFmtId="0" fontId="17" fillId="0" borderId="0"/>
    <xf numFmtId="9" fontId="8" fillId="0" borderId="0" applyFont="0" applyFill="0" applyBorder="0" applyAlignment="0" applyProtection="0"/>
  </cellStyleXfs>
  <cellXfs count="126">
    <xf numFmtId="0" fontId="0" fillId="0" borderId="0" xfId="0"/>
    <xf numFmtId="0" fontId="15" fillId="5" borderId="15" xfId="1" applyFont="1" applyFill="1" applyBorder="1" applyAlignment="1">
      <alignment horizontal="left" vertical="center" wrapText="1"/>
    </xf>
    <xf numFmtId="0" fontId="16" fillId="0" borderId="0" xfId="2" applyFont="1" applyAlignment="1">
      <alignment horizontal="center" wrapText="1"/>
    </xf>
    <xf numFmtId="0" fontId="7" fillId="0" borderId="0" xfId="2" applyFont="1" applyAlignment="1">
      <alignment wrapText="1"/>
    </xf>
    <xf numFmtId="0" fontId="13" fillId="0" borderId="0" xfId="0" applyFont="1" applyAlignment="1">
      <alignment wrapText="1"/>
    </xf>
    <xf numFmtId="0" fontId="13" fillId="2" borderId="3" xfId="0" applyFont="1" applyFill="1" applyBorder="1" applyAlignment="1">
      <alignment wrapText="1"/>
    </xf>
    <xf numFmtId="0" fontId="15" fillId="2" borderId="15" xfId="0" applyFont="1" applyFill="1" applyBorder="1" applyAlignment="1">
      <alignment horizontal="center" vertical="top" wrapText="1"/>
    </xf>
    <xf numFmtId="0" fontId="10" fillId="0" borderId="0" xfId="0" applyFont="1" applyFill="1" applyAlignment="1">
      <alignment horizontal="center" vertical="center" wrapText="1"/>
    </xf>
    <xf numFmtId="0" fontId="14" fillId="0" borderId="0" xfId="1" applyFont="1" applyAlignment="1">
      <alignment horizontal="left" vertical="center" wrapText="1"/>
    </xf>
    <xf numFmtId="0" fontId="0" fillId="0" borderId="0" xfId="0" applyAlignment="1">
      <alignment wrapText="1"/>
    </xf>
    <xf numFmtId="0" fontId="14" fillId="0" borderId="0" xfId="3" applyFont="1" applyAlignment="1">
      <alignment wrapText="1"/>
    </xf>
    <xf numFmtId="0" fontId="13" fillId="0" borderId="0" xfId="3" applyFont="1" applyAlignment="1">
      <alignment horizontal="left" wrapText="1"/>
    </xf>
    <xf numFmtId="0" fontId="14" fillId="0" borderId="0" xfId="3" applyFont="1" applyAlignment="1">
      <alignment vertical="top" wrapText="1"/>
    </xf>
    <xf numFmtId="0" fontId="25" fillId="0" borderId="0" xfId="0" applyFont="1" applyAlignment="1">
      <alignment horizontal="left" vertical="top" wrapText="1"/>
    </xf>
    <xf numFmtId="0" fontId="25" fillId="0" borderId="0" xfId="0" applyFont="1" applyAlignment="1">
      <alignment horizontal="left" wrapText="1"/>
    </xf>
    <xf numFmtId="0" fontId="24" fillId="0" borderId="0" xfId="0" applyFont="1" applyAlignment="1">
      <alignment horizontal="center" wrapText="1"/>
    </xf>
    <xf numFmtId="0" fontId="24" fillId="0" borderId="0" xfId="0" applyFont="1" applyAlignment="1">
      <alignment horizontal="center" vertical="top" wrapText="1"/>
    </xf>
    <xf numFmtId="0" fontId="8" fillId="0" borderId="0" xfId="2" applyAlignment="1">
      <alignment wrapText="1"/>
    </xf>
    <xf numFmtId="0" fontId="24" fillId="0" borderId="0" xfId="0" applyFont="1" applyAlignment="1">
      <alignment wrapText="1"/>
    </xf>
    <xf numFmtId="0" fontId="0" fillId="0" borderId="0" xfId="0" applyAlignment="1">
      <alignment horizontal="center" wrapText="1"/>
    </xf>
    <xf numFmtId="0" fontId="9" fillId="0" borderId="0" xfId="3" applyFont="1" applyAlignment="1">
      <alignment horizontal="center" wrapText="1"/>
    </xf>
    <xf numFmtId="0" fontId="5" fillId="0" borderId="0" xfId="0" applyFont="1" applyAlignment="1">
      <alignment wrapText="1"/>
    </xf>
    <xf numFmtId="1" fontId="18" fillId="0" borderId="0" xfId="4" applyNumberFormat="1" applyFont="1" applyFill="1" applyBorder="1" applyAlignment="1">
      <alignment horizontal="center" wrapText="1"/>
    </xf>
    <xf numFmtId="0" fontId="4" fillId="0" borderId="0" xfId="0" applyFont="1" applyAlignment="1">
      <alignment wrapText="1"/>
    </xf>
    <xf numFmtId="0" fontId="22" fillId="6" borderId="27" xfId="0" applyFont="1" applyFill="1" applyBorder="1" applyAlignment="1">
      <alignment horizontal="center" wrapText="1"/>
    </xf>
    <xf numFmtId="0" fontId="22" fillId="6" borderId="28" xfId="0" applyFont="1" applyFill="1" applyBorder="1" applyAlignment="1">
      <alignment horizontal="center" wrapText="1"/>
    </xf>
    <xf numFmtId="0" fontId="22" fillId="6" borderId="29" xfId="0" applyFont="1" applyFill="1" applyBorder="1" applyAlignment="1">
      <alignment horizontal="center" wrapText="1"/>
    </xf>
    <xf numFmtId="0" fontId="5" fillId="6" borderId="18" xfId="0" applyFont="1" applyFill="1" applyBorder="1" applyAlignment="1">
      <alignment horizontal="center" wrapText="1"/>
    </xf>
    <xf numFmtId="0" fontId="5" fillId="6" borderId="16" xfId="0" applyFont="1" applyFill="1" applyBorder="1" applyAlignment="1">
      <alignment horizontal="center" wrapText="1"/>
    </xf>
    <xf numFmtId="0" fontId="22" fillId="6" borderId="19" xfId="0" applyFont="1" applyFill="1" applyBorder="1" applyAlignment="1">
      <alignment horizontal="center" wrapText="1"/>
    </xf>
    <xf numFmtId="17" fontId="5" fillId="0" borderId="0" xfId="0" applyNumberFormat="1" applyFont="1" applyAlignment="1">
      <alignment wrapText="1"/>
    </xf>
    <xf numFmtId="0" fontId="5" fillId="0" borderId="20" xfId="0" applyFont="1" applyBorder="1" applyAlignment="1">
      <alignment horizontal="center" wrapText="1"/>
    </xf>
    <xf numFmtId="0" fontId="5" fillId="0" borderId="0" xfId="0" applyFont="1" applyBorder="1" applyAlignment="1">
      <alignment horizontal="center" wrapText="1"/>
    </xf>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24" xfId="0" applyFont="1" applyBorder="1" applyAlignment="1">
      <alignment horizontal="center" wrapText="1"/>
    </xf>
    <xf numFmtId="0" fontId="23" fillId="0" borderId="25" xfId="0" applyFont="1" applyBorder="1" applyAlignment="1">
      <alignment horizontal="center" wrapText="1"/>
    </xf>
    <xf numFmtId="0" fontId="23" fillId="0" borderId="26" xfId="0" applyFont="1" applyBorder="1" applyAlignment="1">
      <alignment horizontal="center" wrapText="1"/>
    </xf>
    <xf numFmtId="0" fontId="23" fillId="0" borderId="17" xfId="0" applyFont="1" applyBorder="1" applyAlignment="1">
      <alignment horizontal="center" wrapText="1"/>
    </xf>
    <xf numFmtId="0" fontId="4" fillId="0" borderId="25" xfId="0" applyFont="1" applyBorder="1" applyAlignment="1">
      <alignment wrapText="1"/>
    </xf>
    <xf numFmtId="0" fontId="5" fillId="6" borderId="18" xfId="0" applyFont="1" applyFill="1" applyBorder="1" applyAlignment="1">
      <alignment wrapText="1"/>
    </xf>
    <xf numFmtId="0" fontId="5" fillId="6" borderId="16" xfId="0" applyFont="1" applyFill="1" applyBorder="1" applyAlignment="1">
      <alignment wrapText="1"/>
    </xf>
    <xf numFmtId="0" fontId="3" fillId="6" borderId="16" xfId="0" applyFont="1" applyFill="1" applyBorder="1" applyAlignment="1">
      <alignment wrapText="1"/>
    </xf>
    <xf numFmtId="0" fontId="22" fillId="6" borderId="16" xfId="0" applyFont="1" applyFill="1" applyBorder="1" applyAlignment="1">
      <alignment wrapText="1"/>
    </xf>
    <xf numFmtId="0" fontId="22" fillId="6" borderId="19" xfId="0" applyFont="1" applyFill="1" applyBorder="1" applyAlignment="1">
      <alignment wrapText="1"/>
    </xf>
    <xf numFmtId="17" fontId="4" fillId="0" borderId="16" xfId="0" applyNumberFormat="1" applyFont="1" applyBorder="1" applyAlignment="1">
      <alignment wrapText="1"/>
    </xf>
    <xf numFmtId="0" fontId="4" fillId="0" borderId="18" xfId="0" applyFont="1" applyBorder="1" applyAlignment="1">
      <alignment horizontal="center" wrapText="1"/>
    </xf>
    <xf numFmtId="0" fontId="4" fillId="0" borderId="16" xfId="0" applyFont="1" applyBorder="1" applyAlignment="1">
      <alignment horizontal="center" wrapText="1"/>
    </xf>
    <xf numFmtId="9" fontId="4" fillId="0" borderId="16" xfId="5" applyNumberFormat="1" applyFont="1" applyBorder="1" applyAlignment="1">
      <alignment horizontal="center" wrapText="1"/>
    </xf>
    <xf numFmtId="9" fontId="4" fillId="0" borderId="19" xfId="5" applyNumberFormat="1" applyFont="1" applyBorder="1" applyAlignment="1">
      <alignment horizontal="center" wrapText="1"/>
    </xf>
    <xf numFmtId="0" fontId="4" fillId="0" borderId="16" xfId="0" applyFont="1" applyBorder="1" applyAlignment="1">
      <alignment wrapText="1"/>
    </xf>
    <xf numFmtId="0" fontId="22" fillId="6" borderId="16" xfId="0" applyFont="1" applyFill="1" applyBorder="1" applyAlignment="1">
      <alignment horizontal="center" wrapText="1"/>
    </xf>
    <xf numFmtId="0" fontId="2" fillId="6" borderId="16" xfId="0" applyFont="1" applyFill="1" applyBorder="1" applyAlignment="1">
      <alignment wrapText="1"/>
    </xf>
    <xf numFmtId="0" fontId="9" fillId="0" borderId="0" xfId="3" applyFont="1" applyAlignment="1">
      <alignment wrapText="1"/>
    </xf>
    <xf numFmtId="1" fontId="18" fillId="0" borderId="0" xfId="4" applyNumberFormat="1" applyFont="1" applyFill="1" applyBorder="1" applyAlignment="1">
      <alignment wrapText="1"/>
    </xf>
    <xf numFmtId="0" fontId="15" fillId="2" borderId="4" xfId="0" applyFont="1" applyFill="1" applyBorder="1" applyAlignment="1">
      <alignment vertical="center" wrapText="1"/>
    </xf>
    <xf numFmtId="0" fontId="13" fillId="2" borderId="5" xfId="0" applyFont="1" applyFill="1" applyBorder="1" applyAlignment="1">
      <alignment wrapText="1"/>
    </xf>
    <xf numFmtId="0" fontId="13" fillId="2" borderId="6" xfId="0" applyFont="1" applyFill="1" applyBorder="1" applyAlignment="1">
      <alignment wrapText="1"/>
    </xf>
    <xf numFmtId="49" fontId="15" fillId="2" borderId="12" xfId="0" applyNumberFormat="1" applyFont="1" applyFill="1" applyBorder="1" applyAlignment="1">
      <alignment horizontal="center" wrapText="1"/>
    </xf>
    <xf numFmtId="49" fontId="15" fillId="2" borderId="13" xfId="0" applyNumberFormat="1" applyFont="1" applyFill="1" applyBorder="1" applyAlignment="1">
      <alignment horizontal="center" wrapText="1"/>
    </xf>
    <xf numFmtId="49" fontId="15" fillId="2" borderId="14" xfId="0" applyNumberFormat="1" applyFont="1" applyFill="1" applyBorder="1" applyAlignment="1">
      <alignment horizontal="center" wrapText="1"/>
    </xf>
    <xf numFmtId="0" fontId="13" fillId="2" borderId="7" xfId="0" applyFont="1" applyFill="1" applyBorder="1" applyAlignment="1">
      <alignment wrapText="1"/>
    </xf>
    <xf numFmtId="0" fontId="13" fillId="2" borderId="0" xfId="0" applyFont="1" applyFill="1" applyBorder="1" applyAlignment="1">
      <alignment wrapText="1"/>
    </xf>
    <xf numFmtId="0" fontId="13" fillId="2" borderId="8" xfId="0" applyFont="1" applyFill="1" applyBorder="1" applyAlignment="1">
      <alignment wrapText="1"/>
    </xf>
    <xf numFmtId="0" fontId="15" fillId="2" borderId="12" xfId="0" applyFont="1" applyFill="1" applyBorder="1" applyAlignment="1">
      <alignment horizontal="center" wrapText="1"/>
    </xf>
    <xf numFmtId="0" fontId="15" fillId="2" borderId="13" xfId="0" applyFont="1" applyFill="1" applyBorder="1" applyAlignment="1">
      <alignment horizontal="center" wrapText="1"/>
    </xf>
    <xf numFmtId="0" fontId="15" fillId="2" borderId="14" xfId="0" applyFont="1" applyFill="1" applyBorder="1" applyAlignment="1">
      <alignment horizontal="center" wrapText="1"/>
    </xf>
    <xf numFmtId="0" fontId="15" fillId="2" borderId="30" xfId="0" applyFont="1" applyFill="1" applyBorder="1" applyAlignment="1">
      <alignment vertical="center" wrapText="1"/>
    </xf>
    <xf numFmtId="0" fontId="13" fillId="2" borderId="9" xfId="0" applyFont="1" applyFill="1" applyBorder="1" applyAlignment="1">
      <alignment wrapText="1"/>
    </xf>
    <xf numFmtId="0" fontId="13" fillId="2" borderId="10" xfId="0" applyFont="1" applyFill="1" applyBorder="1" applyAlignment="1">
      <alignment wrapText="1"/>
    </xf>
    <xf numFmtId="0" fontId="15" fillId="3" borderId="15" xfId="0" applyFont="1" applyFill="1" applyBorder="1" applyAlignment="1">
      <alignment horizontal="left" vertical="top" wrapText="1"/>
    </xf>
    <xf numFmtId="0" fontId="13" fillId="0" borderId="15" xfId="0" applyFont="1" applyBorder="1" applyAlignment="1">
      <alignment wrapText="1"/>
    </xf>
    <xf numFmtId="0" fontId="20" fillId="3" borderId="15" xfId="0" applyFont="1" applyFill="1" applyBorder="1" applyAlignment="1">
      <alignment vertical="top" wrapText="1"/>
    </xf>
    <xf numFmtId="3" fontId="20" fillId="0" borderId="15" xfId="0" applyNumberFormat="1" applyFont="1" applyBorder="1" applyAlignment="1">
      <alignment horizontal="right" vertical="top" wrapText="1"/>
    </xf>
    <xf numFmtId="0" fontId="0" fillId="0" borderId="15" xfId="0" applyBorder="1" applyAlignment="1">
      <alignment wrapText="1"/>
    </xf>
    <xf numFmtId="3" fontId="13" fillId="0" borderId="15" xfId="0" applyNumberFormat="1" applyFont="1" applyBorder="1" applyAlignment="1">
      <alignment wrapText="1"/>
    </xf>
    <xf numFmtId="0" fontId="15" fillId="2" borderId="15" xfId="0" applyFont="1" applyFill="1" applyBorder="1" applyAlignment="1">
      <alignment vertical="top" wrapText="1"/>
    </xf>
    <xf numFmtId="0" fontId="13" fillId="2" borderId="15" xfId="0" applyFont="1" applyFill="1" applyBorder="1" applyAlignment="1">
      <alignment wrapText="1"/>
    </xf>
    <xf numFmtId="3" fontId="15" fillId="4" borderId="15" xfId="0" applyNumberFormat="1" applyFont="1" applyFill="1" applyBorder="1" applyAlignment="1">
      <alignment horizontal="right" vertical="top" wrapText="1"/>
    </xf>
    <xf numFmtId="0" fontId="9" fillId="0" borderId="0" xfId="0" applyFont="1" applyAlignment="1">
      <alignment horizontal="center" wrapText="1"/>
    </xf>
    <xf numFmtId="0" fontId="15" fillId="2" borderId="1" xfId="0" applyFont="1" applyFill="1" applyBorder="1" applyAlignment="1">
      <alignment vertical="center" wrapText="1"/>
    </xf>
    <xf numFmtId="0" fontId="15" fillId="2" borderId="4" xfId="3" applyFont="1" applyFill="1" applyBorder="1" applyAlignment="1">
      <alignment horizontal="left" vertical="center" wrapText="1"/>
    </xf>
    <xf numFmtId="0" fontId="15" fillId="2" borderId="5" xfId="3" applyFont="1" applyFill="1" applyBorder="1" applyAlignment="1">
      <alignment horizontal="left" vertical="center" wrapText="1"/>
    </xf>
    <xf numFmtId="0" fontId="15" fillId="2" borderId="6" xfId="3" applyFont="1" applyFill="1" applyBorder="1" applyAlignment="1">
      <alignment horizontal="left" vertical="center" wrapText="1"/>
    </xf>
    <xf numFmtId="0" fontId="13" fillId="3" borderId="15" xfId="0" applyFont="1" applyFill="1" applyBorder="1" applyAlignment="1">
      <alignment vertical="top" wrapText="1"/>
    </xf>
    <xf numFmtId="3" fontId="13" fillId="0" borderId="15" xfId="0" applyNumberFormat="1" applyFont="1" applyBorder="1" applyAlignment="1">
      <alignment horizontal="right" vertical="top" wrapText="1"/>
    </xf>
    <xf numFmtId="164" fontId="13" fillId="0" borderId="15" xfId="0" applyNumberFormat="1" applyFont="1" applyBorder="1" applyAlignment="1">
      <alignment horizontal="right" vertical="top" wrapText="1"/>
    </xf>
    <xf numFmtId="49" fontId="13" fillId="3" borderId="15" xfId="0" applyNumberFormat="1" applyFont="1" applyFill="1" applyBorder="1" applyAlignment="1">
      <alignment vertical="top" wrapText="1"/>
    </xf>
    <xf numFmtId="0" fontId="19" fillId="0" borderId="0" xfId="3" applyFont="1" applyAlignment="1">
      <alignment wrapText="1"/>
    </xf>
    <xf numFmtId="49" fontId="15" fillId="2" borderId="12" xfId="0" applyNumberFormat="1" applyFont="1" applyFill="1" applyBorder="1" applyAlignment="1">
      <alignment horizontal="center" vertical="top" wrapText="1"/>
    </xf>
    <xf numFmtId="49" fontId="15" fillId="2" borderId="13" xfId="0" applyNumberFormat="1" applyFont="1" applyFill="1" applyBorder="1" applyAlignment="1">
      <alignment horizontal="center" vertical="top" wrapText="1"/>
    </xf>
    <xf numFmtId="49" fontId="15" fillId="2" borderId="14" xfId="0" applyNumberFormat="1" applyFont="1" applyFill="1" applyBorder="1" applyAlignment="1">
      <alignment horizontal="center" vertical="top" wrapText="1"/>
    </xf>
    <xf numFmtId="0" fontId="13" fillId="2" borderId="2" xfId="0" applyFont="1" applyFill="1" applyBorder="1" applyAlignment="1">
      <alignment wrapText="1"/>
    </xf>
    <xf numFmtId="0" fontId="15" fillId="2" borderId="12" xfId="0" applyFont="1" applyFill="1" applyBorder="1" applyAlignment="1">
      <alignment horizontal="left" wrapText="1"/>
    </xf>
    <xf numFmtId="0" fontId="15" fillId="2" borderId="13" xfId="0" applyFont="1" applyFill="1" applyBorder="1" applyAlignment="1">
      <alignment horizontal="left" wrapText="1"/>
    </xf>
    <xf numFmtId="0" fontId="15" fillId="2" borderId="14" xfId="0" applyFont="1" applyFill="1" applyBorder="1" applyAlignment="1">
      <alignment horizontal="left" wrapText="1"/>
    </xf>
    <xf numFmtId="0" fontId="15" fillId="2" borderId="2" xfId="0" applyFont="1" applyFill="1" applyBorder="1" applyAlignment="1">
      <alignment vertical="center" wrapText="1"/>
    </xf>
    <xf numFmtId="0" fontId="15" fillId="3" borderId="11" xfId="0" applyFont="1" applyFill="1" applyBorder="1" applyAlignment="1">
      <alignment horizontal="left" vertical="top" wrapText="1"/>
    </xf>
    <xf numFmtId="0" fontId="13" fillId="0" borderId="11" xfId="0" applyFont="1" applyBorder="1" applyAlignment="1">
      <alignment wrapText="1"/>
    </xf>
    <xf numFmtId="0" fontId="15" fillId="0" borderId="11" xfId="0" applyFont="1" applyBorder="1" applyAlignment="1">
      <alignment wrapText="1"/>
    </xf>
    <xf numFmtId="0" fontId="13" fillId="3" borderId="11" xfId="0" applyFont="1" applyFill="1" applyBorder="1" applyAlignment="1">
      <alignment vertical="top" wrapText="1"/>
    </xf>
    <xf numFmtId="3" fontId="13" fillId="0" borderId="11" xfId="0" applyNumberFormat="1" applyFont="1" applyBorder="1" applyAlignment="1">
      <alignment horizontal="right" vertical="top" wrapText="1"/>
    </xf>
    <xf numFmtId="3" fontId="15" fillId="0" borderId="11" xfId="0" applyNumberFormat="1" applyFont="1" applyBorder="1" applyAlignment="1">
      <alignment horizontal="right" vertical="top" wrapText="1"/>
    </xf>
    <xf numFmtId="49" fontId="13" fillId="3" borderId="11" xfId="0" applyNumberFormat="1" applyFont="1" applyFill="1" applyBorder="1" applyAlignment="1">
      <alignment vertical="top" wrapText="1"/>
    </xf>
    <xf numFmtId="0" fontId="15" fillId="0" borderId="0" xfId="0" applyFont="1" applyAlignment="1">
      <alignment wrapText="1"/>
    </xf>
    <xf numFmtId="0" fontId="20" fillId="2" borderId="15" xfId="0" applyFont="1" applyFill="1" applyBorder="1" applyAlignment="1">
      <alignment vertical="top" wrapText="1"/>
    </xf>
    <xf numFmtId="0" fontId="0" fillId="2" borderId="13" xfId="0" applyFill="1" applyBorder="1" applyAlignment="1">
      <alignment wrapText="1"/>
    </xf>
    <xf numFmtId="0" fontId="0" fillId="2" borderId="14" xfId="0" applyFill="1" applyBorder="1" applyAlignment="1">
      <alignment wrapText="1"/>
    </xf>
    <xf numFmtId="0" fontId="20" fillId="2" borderId="15" xfId="0" applyFont="1" applyFill="1" applyBorder="1" applyAlignment="1">
      <alignment horizontal="center" vertical="top" wrapText="1"/>
    </xf>
    <xf numFmtId="3" fontId="20" fillId="0" borderId="15" xfId="0" applyNumberFormat="1" applyFont="1" applyFill="1" applyBorder="1" applyAlignment="1">
      <alignment horizontal="center" vertical="top" wrapText="1"/>
    </xf>
    <xf numFmtId="1" fontId="18" fillId="0" borderId="0" xfId="4" applyNumberFormat="1" applyFont="1" applyFill="1" applyBorder="1" applyAlignment="1">
      <alignment horizontal="left" wrapText="1"/>
    </xf>
    <xf numFmtId="0" fontId="13" fillId="2" borderId="4" xfId="0" applyFont="1" applyFill="1" applyBorder="1" applyAlignment="1">
      <alignment wrapText="1"/>
    </xf>
    <xf numFmtId="0" fontId="21" fillId="3" borderId="15" xfId="0" applyFont="1" applyFill="1" applyBorder="1" applyAlignment="1">
      <alignment horizontal="left" vertical="top" wrapText="1"/>
    </xf>
    <xf numFmtId="3" fontId="15" fillId="0" borderId="15" xfId="0" applyNumberFormat="1" applyFont="1" applyBorder="1" applyAlignment="1">
      <alignment horizontal="right" vertical="top" wrapText="1"/>
    </xf>
    <xf numFmtId="165" fontId="15" fillId="0" borderId="15" xfId="5" applyNumberFormat="1" applyFont="1" applyBorder="1" applyAlignment="1">
      <alignment horizontal="right" vertical="top" wrapText="1"/>
    </xf>
    <xf numFmtId="0" fontId="21" fillId="2" borderId="15" xfId="0" applyFont="1" applyFill="1" applyBorder="1" applyAlignment="1">
      <alignment vertical="top" wrapText="1"/>
    </xf>
    <xf numFmtId="0" fontId="0" fillId="2" borderId="15" xfId="0" applyFill="1" applyBorder="1" applyAlignment="1">
      <alignment wrapText="1"/>
    </xf>
    <xf numFmtId="3" fontId="21" fillId="4" borderId="15" xfId="0" applyNumberFormat="1" applyFont="1" applyFill="1" applyBorder="1" applyAlignment="1">
      <alignment horizontal="right" vertical="top" wrapText="1"/>
    </xf>
    <xf numFmtId="9" fontId="15" fillId="0" borderId="15" xfId="5" applyFont="1" applyBorder="1" applyAlignment="1">
      <alignment horizontal="right" vertical="top" wrapText="1"/>
    </xf>
    <xf numFmtId="0" fontId="7" fillId="0" borderId="0" xfId="1" applyFont="1" applyAlignment="1">
      <alignment wrapText="1"/>
    </xf>
    <xf numFmtId="0" fontId="7" fillId="0" borderId="0" xfId="1" applyFont="1" applyBorder="1" applyAlignment="1">
      <alignment wrapText="1"/>
    </xf>
    <xf numFmtId="0" fontId="6" fillId="0" borderId="0" xfId="1" applyFont="1" applyAlignment="1">
      <alignment wrapText="1"/>
    </xf>
    <xf numFmtId="49" fontId="14" fillId="0" borderId="0" xfId="1" applyNumberFormat="1" applyFont="1" applyFill="1" applyAlignment="1">
      <alignment horizontal="center" wrapText="1"/>
    </xf>
    <xf numFmtId="0" fontId="13" fillId="0" borderId="0" xfId="1" applyFont="1" applyFill="1" applyAlignment="1">
      <alignment horizontal="left" wrapText="1"/>
    </xf>
    <xf numFmtId="17" fontId="11" fillId="0" borderId="0" xfId="0" quotePrefix="1" applyNumberFormat="1" applyFont="1" applyAlignment="1">
      <alignment horizontal="center" vertical="center" wrapText="1"/>
    </xf>
  </cellXfs>
  <cellStyles count="6">
    <cellStyle name="Normal" xfId="0" builtinId="0"/>
    <cellStyle name="Normal 10" xfId="3" xr:uid="{A4D44F35-CB5C-489A-B4AB-89DA60EA4E48}"/>
    <cellStyle name="Normal 11" xfId="2" xr:uid="{FEA1DE9D-965A-4C0E-977D-81F150BCDA3A}"/>
    <cellStyle name="Normal 3 3" xfId="1" xr:uid="{5F6A7887-480A-406F-AB7F-D8519140A308}"/>
    <cellStyle name="Normal_Sheet1" xfId="4" xr:uid="{FD42B4C7-442D-4D7A-84A4-B24B97F3B562}"/>
    <cellStyle name="Percent" xfId="5" builtinId="5"/>
  </cellStyles>
  <dxfs count="0"/>
  <tableStyles count="0" defaultTableStyle="TableStyleMedium9" defaultPivotStyle="PivotStyleLight16"/>
  <colors>
    <mruColors>
      <color rgb="FF66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Nevada DHHS</a:t>
            </a:r>
            <a:r>
              <a:rPr lang="en-US" sz="1100" baseline="0"/>
              <a:t> Office of Analytics - Nevada Medicaid</a:t>
            </a:r>
            <a:endParaRPr lang="en-US" sz="1100"/>
          </a:p>
          <a:p>
            <a:pPr>
              <a:defRPr sz="1100"/>
            </a:pPr>
            <a:r>
              <a:rPr lang="en-US" sz="1100"/>
              <a:t>Behavioral Health Residential Out of State Treatment Center Placements</a:t>
            </a:r>
          </a:p>
          <a:p>
            <a:pPr>
              <a:defRPr sz="1100"/>
            </a:pPr>
            <a:r>
              <a:rPr lang="en-US" sz="1100"/>
              <a:t>FFS Patients by Diagnosis Principal</a:t>
            </a:r>
          </a:p>
          <a:p>
            <a:pPr>
              <a:defRPr sz="1100"/>
            </a:pPr>
            <a:r>
              <a:rPr lang="en-US" sz="1100" baseline="0"/>
              <a:t>September 2020</a:t>
            </a:r>
            <a:endParaRPr lang="en-US" sz="1100"/>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Diag_State'!$B$7:$B$35</c:f>
              <c:strCache>
                <c:ptCount val="29"/>
                <c:pt idx="0">
                  <c:v>F3481</c:v>
                </c:pt>
                <c:pt idx="1">
                  <c:v>F4310</c:v>
                </c:pt>
                <c:pt idx="2">
                  <c:v>F319</c:v>
                </c:pt>
                <c:pt idx="3">
                  <c:v>F332</c:v>
                </c:pt>
                <c:pt idx="4">
                  <c:v>F840</c:v>
                </c:pt>
                <c:pt idx="5">
                  <c:v>F314</c:v>
                </c:pt>
                <c:pt idx="6">
                  <c:v>F331</c:v>
                </c:pt>
                <c:pt idx="7">
                  <c:v>F333</c:v>
                </c:pt>
                <c:pt idx="8">
                  <c:v>F3113</c:v>
                </c:pt>
                <c:pt idx="9">
                  <c:v>F250</c:v>
                </c:pt>
                <c:pt idx="10">
                  <c:v>F33</c:v>
                </c:pt>
                <c:pt idx="11">
                  <c:v>F431</c:v>
                </c:pt>
                <c:pt idx="12">
                  <c:v>F902</c:v>
                </c:pt>
                <c:pt idx="13">
                  <c:v>F900</c:v>
                </c:pt>
                <c:pt idx="14">
                  <c:v>F3181</c:v>
                </c:pt>
                <c:pt idx="15">
                  <c:v>F3131</c:v>
                </c:pt>
                <c:pt idx="16">
                  <c:v>F3112</c:v>
                </c:pt>
                <c:pt idx="17">
                  <c:v>F3163</c:v>
                </c:pt>
                <c:pt idx="18">
                  <c:v>F341</c:v>
                </c:pt>
                <c:pt idx="19">
                  <c:v>F6381</c:v>
                </c:pt>
                <c:pt idx="20">
                  <c:v>F330</c:v>
                </c:pt>
                <c:pt idx="21">
                  <c:v>F339</c:v>
                </c:pt>
                <c:pt idx="22">
                  <c:v>F329</c:v>
                </c:pt>
                <c:pt idx="23">
                  <c:v>F913</c:v>
                </c:pt>
                <c:pt idx="24">
                  <c:v>F438</c:v>
                </c:pt>
                <c:pt idx="25">
                  <c:v>F200</c:v>
                </c:pt>
                <c:pt idx="26">
                  <c:v>F4312</c:v>
                </c:pt>
                <c:pt idx="27">
                  <c:v>F251</c:v>
                </c:pt>
                <c:pt idx="28">
                  <c:v>F29</c:v>
                </c:pt>
              </c:strCache>
            </c:strRef>
          </c:cat>
          <c:val>
            <c:numRef>
              <c:f>'2 Diag_State'!$L$7:$L$35</c:f>
              <c:numCache>
                <c:formatCode>#,##0</c:formatCode>
                <c:ptCount val="29"/>
                <c:pt idx="0">
                  <c:v>40</c:v>
                </c:pt>
                <c:pt idx="1">
                  <c:v>20</c:v>
                </c:pt>
                <c:pt idx="2">
                  <c:v>6</c:v>
                </c:pt>
                <c:pt idx="3">
                  <c:v>6</c:v>
                </c:pt>
                <c:pt idx="4">
                  <c:v>3</c:v>
                </c:pt>
                <c:pt idx="5">
                  <c:v>3</c:v>
                </c:pt>
                <c:pt idx="6">
                  <c:v>3</c:v>
                </c:pt>
                <c:pt idx="7">
                  <c:v>3</c:v>
                </c:pt>
                <c:pt idx="8">
                  <c:v>2</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numCache>
            </c:numRef>
          </c:val>
          <c:extLst>
            <c:ext xmlns:c16="http://schemas.microsoft.com/office/drawing/2014/chart" uri="{C3380CC4-5D6E-409C-BE32-E72D297353CC}">
              <c16:uniqueId val="{00000000-ADE2-435C-A0E5-FFD369332291}"/>
            </c:ext>
          </c:extLst>
        </c:ser>
        <c:dLbls>
          <c:showLegendKey val="0"/>
          <c:showVal val="0"/>
          <c:showCatName val="0"/>
          <c:showSerName val="0"/>
          <c:showPercent val="0"/>
          <c:showBubbleSize val="0"/>
        </c:dLbls>
        <c:gapWidth val="150"/>
        <c:axId val="140117888"/>
        <c:axId val="140119424"/>
      </c:barChart>
      <c:catAx>
        <c:axId val="140117888"/>
        <c:scaling>
          <c:orientation val="minMax"/>
        </c:scaling>
        <c:delete val="0"/>
        <c:axPos val="b"/>
        <c:numFmt formatCode="General" sourceLinked="0"/>
        <c:majorTickMark val="out"/>
        <c:minorTickMark val="none"/>
        <c:tickLblPos val="nextTo"/>
        <c:txPr>
          <a:bodyPr rot="-2340000"/>
          <a:lstStyle/>
          <a:p>
            <a:pPr>
              <a:defRPr sz="900"/>
            </a:pPr>
            <a:endParaRPr lang="en-US"/>
          </a:p>
        </c:txPr>
        <c:crossAx val="140119424"/>
        <c:crosses val="autoZero"/>
        <c:auto val="1"/>
        <c:lblAlgn val="ctr"/>
        <c:lblOffset val="100"/>
        <c:noMultiLvlLbl val="0"/>
      </c:catAx>
      <c:valAx>
        <c:axId val="140119424"/>
        <c:scaling>
          <c:orientation val="minMax"/>
          <c:max val="50"/>
        </c:scaling>
        <c:delete val="0"/>
        <c:axPos val="l"/>
        <c:majorGridlines>
          <c:spPr>
            <a:ln>
              <a:noFill/>
            </a:ln>
          </c:spPr>
        </c:majorGridlines>
        <c:numFmt formatCode="#,##0" sourceLinked="1"/>
        <c:majorTickMark val="out"/>
        <c:minorTickMark val="none"/>
        <c:tickLblPos val="nextTo"/>
        <c:crossAx val="140117888"/>
        <c:crosses val="autoZero"/>
        <c:crossBetween val="between"/>
      </c:valAx>
    </c:plotArea>
    <c:plotVisOnly val="1"/>
    <c:dispBlanksAs val="gap"/>
    <c:showDLblsOverMax val="0"/>
  </c:chart>
  <c:txPr>
    <a:bodyPr/>
    <a:lstStyle/>
    <a:p>
      <a:pPr>
        <a:defRPr sz="1100"/>
      </a:pPr>
      <a:endParaRPr lang="en-US"/>
    </a:p>
  </c:txPr>
  <c:printSettings>
    <c:headerFooter/>
    <c:pageMargins b="0.75000000000000444" l="0.70000000000000062" r="0.70000000000000062" t="0.750000000000004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RTC PT63 OOS Providers </a:t>
            </a:r>
            <a:r>
              <a:rPr lang="en-US" sz="1100">
                <a:effectLst/>
              </a:rPr>
              <a:t>September </a:t>
            </a:r>
            <a:r>
              <a:rPr lang="en-US" sz="1100" b="0" i="0" baseline="0">
                <a:effectLst/>
              </a:rPr>
              <a:t>2020</a:t>
            </a:r>
            <a:endParaRPr lang="en-US"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2-34C5-4FEC-B80A-F79838FFAA0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8710-4032-8241-61247E4311B4}"/>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8710-4032-8241-61247E4311B4}"/>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8710-4032-8241-61247E4311B4}"/>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8710-4032-8241-61247E4311B4}"/>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8710-4032-8241-61247E4311B4}"/>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34C5-4FEC-B80A-F79838FFAA0B}"/>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8710-4032-8241-61247E4311B4}"/>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8710-4032-8241-61247E4311B4}"/>
              </c:ext>
            </c:extLst>
          </c:dPt>
          <c:dLbls>
            <c:dLbl>
              <c:idx val="0"/>
              <c:layout>
                <c:manualLayout>
                  <c:x val="-3.5723658062874301E-2"/>
                  <c:y val="-2.5789813023855577E-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4C5-4FEC-B80A-F79838FFAA0B}"/>
                </c:ext>
              </c:extLst>
            </c:dLbl>
            <c:dLbl>
              <c:idx val="6"/>
              <c:layout>
                <c:manualLayout>
                  <c:x val="0"/>
                  <c:y val="6.1895551257253385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4C5-4FEC-B80A-F79838FFAA0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 State Graph'!$A$37:$I$37</c:f>
              <c:strCache>
                <c:ptCount val="9"/>
                <c:pt idx="0">
                  <c:v>AR</c:v>
                </c:pt>
                <c:pt idx="1">
                  <c:v>CO</c:v>
                </c:pt>
                <c:pt idx="2">
                  <c:v>IN</c:v>
                </c:pt>
                <c:pt idx="3">
                  <c:v>MI</c:v>
                </c:pt>
                <c:pt idx="4">
                  <c:v>MO</c:v>
                </c:pt>
                <c:pt idx="5">
                  <c:v>NM</c:v>
                </c:pt>
                <c:pt idx="6">
                  <c:v>OK</c:v>
                </c:pt>
                <c:pt idx="7">
                  <c:v>TX</c:v>
                </c:pt>
                <c:pt idx="8">
                  <c:v>UT</c:v>
                </c:pt>
              </c:strCache>
            </c:strRef>
          </c:cat>
          <c:val>
            <c:numRef>
              <c:f>'3 State Graph'!$A$38:$I$38</c:f>
              <c:numCache>
                <c:formatCode>#,##0</c:formatCode>
                <c:ptCount val="9"/>
                <c:pt idx="0">
                  <c:v>2</c:v>
                </c:pt>
                <c:pt idx="1">
                  <c:v>3</c:v>
                </c:pt>
                <c:pt idx="2">
                  <c:v>6</c:v>
                </c:pt>
                <c:pt idx="3">
                  <c:v>3</c:v>
                </c:pt>
                <c:pt idx="4">
                  <c:v>7</c:v>
                </c:pt>
                <c:pt idx="5">
                  <c:v>1</c:v>
                </c:pt>
                <c:pt idx="6">
                  <c:v>1</c:v>
                </c:pt>
                <c:pt idx="7">
                  <c:v>15</c:v>
                </c:pt>
                <c:pt idx="8">
                  <c:v>69</c:v>
                </c:pt>
              </c:numCache>
            </c:numRef>
          </c:val>
          <c:extLst>
            <c:ext xmlns:c16="http://schemas.microsoft.com/office/drawing/2014/chart" uri="{C3380CC4-5D6E-409C-BE32-E72D297353CC}">
              <c16:uniqueId val="{00000000-34C5-4FEC-B80A-F79838FFAA0B}"/>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OOS Patients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Patient Trend 1 yr'!$A$8:$A$20</c:f>
              <c:strCache>
                <c:ptCount val="13"/>
                <c:pt idx="0">
                  <c:v>Sep 2019</c:v>
                </c:pt>
                <c:pt idx="1">
                  <c:v>Oct 2019</c:v>
                </c:pt>
                <c:pt idx="2">
                  <c:v>Nov 2019</c:v>
                </c:pt>
                <c:pt idx="3">
                  <c:v>Dec 2019</c:v>
                </c:pt>
                <c:pt idx="4">
                  <c:v>Jan 2020</c:v>
                </c:pt>
                <c:pt idx="5">
                  <c:v>Feb 2020</c:v>
                </c:pt>
                <c:pt idx="6">
                  <c:v>Mar 2020</c:v>
                </c:pt>
                <c:pt idx="7">
                  <c:v>Apr 2020</c:v>
                </c:pt>
                <c:pt idx="8">
                  <c:v>May 2020</c:v>
                </c:pt>
                <c:pt idx="9">
                  <c:v>Jun 2020</c:v>
                </c:pt>
                <c:pt idx="10">
                  <c:v>Jul 2020</c:v>
                </c:pt>
                <c:pt idx="11">
                  <c:v>Aug 2020</c:v>
                </c:pt>
                <c:pt idx="12">
                  <c:v>Sep 2020</c:v>
                </c:pt>
              </c:strCache>
            </c:strRef>
          </c:cat>
          <c:val>
            <c:numRef>
              <c:f>'4 Patient Trend 1 yr'!$N$8:$N$20</c:f>
              <c:numCache>
                <c:formatCode>#,##0</c:formatCode>
                <c:ptCount val="13"/>
                <c:pt idx="0">
                  <c:v>117</c:v>
                </c:pt>
                <c:pt idx="1">
                  <c:v>124</c:v>
                </c:pt>
                <c:pt idx="2">
                  <c:v>130</c:v>
                </c:pt>
                <c:pt idx="3">
                  <c:v>121</c:v>
                </c:pt>
                <c:pt idx="4">
                  <c:v>123</c:v>
                </c:pt>
                <c:pt idx="5">
                  <c:v>125</c:v>
                </c:pt>
                <c:pt idx="6">
                  <c:v>119</c:v>
                </c:pt>
                <c:pt idx="7">
                  <c:v>120</c:v>
                </c:pt>
                <c:pt idx="8">
                  <c:v>123</c:v>
                </c:pt>
                <c:pt idx="9">
                  <c:v>117</c:v>
                </c:pt>
                <c:pt idx="10">
                  <c:v>120</c:v>
                </c:pt>
                <c:pt idx="11">
                  <c:v>109</c:v>
                </c:pt>
                <c:pt idx="12">
                  <c:v>107</c:v>
                </c:pt>
              </c:numCache>
            </c:numRef>
          </c:val>
          <c:extLst>
            <c:ext xmlns:c16="http://schemas.microsoft.com/office/drawing/2014/chart" uri="{C3380CC4-5D6E-409C-BE32-E72D297353CC}">
              <c16:uniqueId val="{00000000-5149-41A0-9351-7FC574F9B263}"/>
            </c:ext>
          </c:extLst>
        </c:ser>
        <c:dLbls>
          <c:showLegendKey val="0"/>
          <c:showVal val="0"/>
          <c:showCatName val="0"/>
          <c:showSerName val="0"/>
          <c:showPercent val="0"/>
          <c:showBubbleSize val="0"/>
        </c:dLbls>
        <c:gapWidth val="150"/>
        <c:axId val="310933064"/>
        <c:axId val="310933392"/>
      </c:barChart>
      <c:catAx>
        <c:axId val="310933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2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0933392"/>
        <c:crosses val="autoZero"/>
        <c:auto val="1"/>
        <c:lblAlgn val="ctr"/>
        <c:lblOffset val="100"/>
        <c:noMultiLvlLbl val="0"/>
      </c:catAx>
      <c:valAx>
        <c:axId val="310933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0933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Average Net Payment per Patient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Nevada</c:v>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Financial'!$A$7:$A$19</c:f>
              <c:strCache>
                <c:ptCount val="13"/>
                <c:pt idx="0">
                  <c:v>Sep 2019</c:v>
                </c:pt>
                <c:pt idx="1">
                  <c:v>Oct 2019</c:v>
                </c:pt>
                <c:pt idx="2">
                  <c:v>Nov 2019</c:v>
                </c:pt>
                <c:pt idx="3">
                  <c:v>Dec 2019</c:v>
                </c:pt>
                <c:pt idx="4">
                  <c:v>Jan 2020</c:v>
                </c:pt>
                <c:pt idx="5">
                  <c:v>Feb 2020</c:v>
                </c:pt>
                <c:pt idx="6">
                  <c:v>Mar 2020</c:v>
                </c:pt>
                <c:pt idx="7">
                  <c:v>Apr 2020</c:v>
                </c:pt>
                <c:pt idx="8">
                  <c:v>May 2020</c:v>
                </c:pt>
                <c:pt idx="9">
                  <c:v>Jun 2020</c:v>
                </c:pt>
                <c:pt idx="10">
                  <c:v>Jul 2020</c:v>
                </c:pt>
                <c:pt idx="11">
                  <c:v>Aug 2020</c:v>
                </c:pt>
                <c:pt idx="12">
                  <c:v>Sep 2020</c:v>
                </c:pt>
              </c:strCache>
            </c:strRef>
          </c:cat>
          <c:val>
            <c:numRef>
              <c:f>'5 Financial'!$E$7:$E$19</c:f>
              <c:numCache>
                <c:formatCode>\$#,##0.00</c:formatCode>
                <c:ptCount val="13"/>
                <c:pt idx="0">
                  <c:v>10958.4150943396</c:v>
                </c:pt>
                <c:pt idx="1">
                  <c:v>11164.245483871</c:v>
                </c:pt>
                <c:pt idx="2">
                  <c:v>10680.1281818182</c:v>
                </c:pt>
                <c:pt idx="3">
                  <c:v>10579.795483870999</c:v>
                </c:pt>
                <c:pt idx="4">
                  <c:v>11247.1819130435</c:v>
                </c:pt>
                <c:pt idx="5">
                  <c:v>10260.91136</c:v>
                </c:pt>
                <c:pt idx="6">
                  <c:v>11849.3710769231</c:v>
                </c:pt>
                <c:pt idx="7">
                  <c:v>10834.5010852713</c:v>
                </c:pt>
                <c:pt idx="8">
                  <c:v>11385.043125</c:v>
                </c:pt>
                <c:pt idx="9">
                  <c:v>10629.028181818199</c:v>
                </c:pt>
                <c:pt idx="10">
                  <c:v>10865.8201550388</c:v>
                </c:pt>
                <c:pt idx="11">
                  <c:v>11589.2775572519</c:v>
                </c:pt>
                <c:pt idx="12">
                  <c:v>11161.8496376812</c:v>
                </c:pt>
              </c:numCache>
            </c:numRef>
          </c:val>
          <c:extLst>
            <c:ext xmlns:c16="http://schemas.microsoft.com/office/drawing/2014/chart" uri="{C3380CC4-5D6E-409C-BE32-E72D297353CC}">
              <c16:uniqueId val="{00000000-793D-4D73-A88F-EE1686DAFD1A}"/>
            </c:ext>
          </c:extLst>
        </c:ser>
        <c:ser>
          <c:idx val="1"/>
          <c:order val="1"/>
          <c:tx>
            <c:v>Out of State</c:v>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Financial'!$A$7:$A$19</c:f>
              <c:strCache>
                <c:ptCount val="13"/>
                <c:pt idx="0">
                  <c:v>Sep 2019</c:v>
                </c:pt>
                <c:pt idx="1">
                  <c:v>Oct 2019</c:v>
                </c:pt>
                <c:pt idx="2">
                  <c:v>Nov 2019</c:v>
                </c:pt>
                <c:pt idx="3">
                  <c:v>Dec 2019</c:v>
                </c:pt>
                <c:pt idx="4">
                  <c:v>Jan 2020</c:v>
                </c:pt>
                <c:pt idx="5">
                  <c:v>Feb 2020</c:v>
                </c:pt>
                <c:pt idx="6">
                  <c:v>Mar 2020</c:v>
                </c:pt>
                <c:pt idx="7">
                  <c:v>Apr 2020</c:v>
                </c:pt>
                <c:pt idx="8">
                  <c:v>May 2020</c:v>
                </c:pt>
                <c:pt idx="9">
                  <c:v>Jun 2020</c:v>
                </c:pt>
                <c:pt idx="10">
                  <c:v>Jul 2020</c:v>
                </c:pt>
                <c:pt idx="11">
                  <c:v>Aug 2020</c:v>
                </c:pt>
                <c:pt idx="12">
                  <c:v>Sep 2020</c:v>
                </c:pt>
              </c:strCache>
            </c:strRef>
          </c:cat>
          <c:val>
            <c:numRef>
              <c:f>'5 Financial'!$I$7:$I$19</c:f>
              <c:numCache>
                <c:formatCode>\$#,##0.00</c:formatCode>
                <c:ptCount val="13"/>
                <c:pt idx="0">
                  <c:v>11224.0991452991</c:v>
                </c:pt>
                <c:pt idx="1">
                  <c:v>11380.648064516099</c:v>
                </c:pt>
                <c:pt idx="2">
                  <c:v>10847.3421875</c:v>
                </c:pt>
                <c:pt idx="3">
                  <c:v>11473.7178512397</c:v>
                </c:pt>
                <c:pt idx="4">
                  <c:v>11401.1689430894</c:v>
                </c:pt>
                <c:pt idx="5">
                  <c:v>10562.726559999999</c:v>
                </c:pt>
                <c:pt idx="6">
                  <c:v>11194.114117647099</c:v>
                </c:pt>
                <c:pt idx="7">
                  <c:v>10804.5736666667</c:v>
                </c:pt>
                <c:pt idx="8">
                  <c:v>10839.433739837399</c:v>
                </c:pt>
                <c:pt idx="9">
                  <c:v>10564.264444444399</c:v>
                </c:pt>
                <c:pt idx="10">
                  <c:v>10799.771500000001</c:v>
                </c:pt>
                <c:pt idx="11">
                  <c:v>10684.308073394501</c:v>
                </c:pt>
                <c:pt idx="12">
                  <c:v>10650.521495327101</c:v>
                </c:pt>
              </c:numCache>
            </c:numRef>
          </c:val>
          <c:extLst>
            <c:ext xmlns:c16="http://schemas.microsoft.com/office/drawing/2014/chart" uri="{C3380CC4-5D6E-409C-BE32-E72D297353CC}">
              <c16:uniqueId val="{00000001-793D-4D73-A88F-EE1686DAFD1A}"/>
            </c:ext>
          </c:extLst>
        </c:ser>
        <c:dLbls>
          <c:showLegendKey val="0"/>
          <c:showVal val="0"/>
          <c:showCatName val="0"/>
          <c:showSerName val="0"/>
          <c:showPercent val="0"/>
          <c:showBubbleSize val="0"/>
        </c:dLbls>
        <c:gapWidth val="150"/>
        <c:overlap val="100"/>
        <c:axId val="771894216"/>
        <c:axId val="771887984"/>
      </c:barChart>
      <c:catAx>
        <c:axId val="77189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2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887984"/>
        <c:crosses val="autoZero"/>
        <c:auto val="1"/>
        <c:lblAlgn val="ctr"/>
        <c:lblOffset val="100"/>
        <c:noMultiLvlLbl val="0"/>
      </c:catAx>
      <c:valAx>
        <c:axId val="7718879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894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RTC PT63 </a:t>
            </a:r>
            <a:r>
              <a:rPr lang="en-US" sz="1200" b="0" i="0" u="none" strike="noStrike" baseline="0">
                <a:effectLst/>
              </a:rPr>
              <a:t>OOS Providers </a:t>
            </a:r>
            <a:r>
              <a:rPr lang="en-US" sz="1200"/>
              <a:t>All Ages</a:t>
            </a:r>
          </a:p>
          <a:p>
            <a:pPr>
              <a:defRPr sz="1200"/>
            </a:pPr>
            <a:r>
              <a:rPr lang="en-US" sz="1200"/>
              <a:t>By Service Month</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'7a Provider State 5yr Report'!$B$4</c:f>
              <c:strCache>
                <c:ptCount val="1"/>
                <c:pt idx="0">
                  <c:v>Texas</c:v>
                </c:pt>
              </c:strCache>
            </c:strRef>
          </c:tx>
          <c:spPr>
            <a:solidFill>
              <a:schemeClr val="accent1"/>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'7a Provider State 5yr Report'!$A$5:$A$65</c:f>
              <c:numCache>
                <c:formatCode>mmm\-yy</c:formatCode>
                <c:ptCount val="61"/>
                <c:pt idx="0">
                  <c:v>42248</c:v>
                </c:pt>
                <c:pt idx="1">
                  <c:v>42278</c:v>
                </c:pt>
                <c:pt idx="2">
                  <c:v>42309</c:v>
                </c:pt>
                <c:pt idx="3">
                  <c:v>42339</c:v>
                </c:pt>
                <c:pt idx="4">
                  <c:v>42370</c:v>
                </c:pt>
                <c:pt idx="5">
                  <c:v>42401</c:v>
                </c:pt>
                <c:pt idx="6">
                  <c:v>42430</c:v>
                </c:pt>
                <c:pt idx="7">
                  <c:v>42461</c:v>
                </c:pt>
                <c:pt idx="8">
                  <c:v>42491</c:v>
                </c:pt>
                <c:pt idx="9">
                  <c:v>42522</c:v>
                </c:pt>
                <c:pt idx="10">
                  <c:v>42552</c:v>
                </c:pt>
                <c:pt idx="11">
                  <c:v>42583</c:v>
                </c:pt>
                <c:pt idx="12">
                  <c:v>42614</c:v>
                </c:pt>
                <c:pt idx="13">
                  <c:v>42644</c:v>
                </c:pt>
                <c:pt idx="14">
                  <c:v>42675</c:v>
                </c:pt>
                <c:pt idx="15">
                  <c:v>42705</c:v>
                </c:pt>
                <c:pt idx="16">
                  <c:v>42736</c:v>
                </c:pt>
                <c:pt idx="17">
                  <c:v>42767</c:v>
                </c:pt>
                <c:pt idx="18">
                  <c:v>42795</c:v>
                </c:pt>
                <c:pt idx="19">
                  <c:v>42826</c:v>
                </c:pt>
                <c:pt idx="20">
                  <c:v>42856</c:v>
                </c:pt>
                <c:pt idx="21">
                  <c:v>42887</c:v>
                </c:pt>
                <c:pt idx="22">
                  <c:v>42917</c:v>
                </c:pt>
                <c:pt idx="23">
                  <c:v>42948</c:v>
                </c:pt>
                <c:pt idx="24">
                  <c:v>42979</c:v>
                </c:pt>
                <c:pt idx="25">
                  <c:v>43009</c:v>
                </c:pt>
                <c:pt idx="26">
                  <c:v>43040</c:v>
                </c:pt>
                <c:pt idx="27">
                  <c:v>43070</c:v>
                </c:pt>
                <c:pt idx="28">
                  <c:v>43101</c:v>
                </c:pt>
                <c:pt idx="29">
                  <c:v>43132</c:v>
                </c:pt>
                <c:pt idx="30">
                  <c:v>43160</c:v>
                </c:pt>
                <c:pt idx="31">
                  <c:v>43191</c:v>
                </c:pt>
                <c:pt idx="32">
                  <c:v>43221</c:v>
                </c:pt>
                <c:pt idx="33">
                  <c:v>43252</c:v>
                </c:pt>
                <c:pt idx="34">
                  <c:v>43282</c:v>
                </c:pt>
                <c:pt idx="35">
                  <c:v>43313</c:v>
                </c:pt>
                <c:pt idx="36">
                  <c:v>43344</c:v>
                </c:pt>
                <c:pt idx="37">
                  <c:v>43374</c:v>
                </c:pt>
                <c:pt idx="38">
                  <c:v>43405</c:v>
                </c:pt>
                <c:pt idx="39">
                  <c:v>43435</c:v>
                </c:pt>
                <c:pt idx="40">
                  <c:v>43466</c:v>
                </c:pt>
                <c:pt idx="41">
                  <c:v>43497</c:v>
                </c:pt>
                <c:pt idx="42">
                  <c:v>43525</c:v>
                </c:pt>
                <c:pt idx="43">
                  <c:v>43556</c:v>
                </c:pt>
                <c:pt idx="44">
                  <c:v>43586</c:v>
                </c:pt>
                <c:pt idx="45">
                  <c:v>43617</c:v>
                </c:pt>
                <c:pt idx="46">
                  <c:v>43647</c:v>
                </c:pt>
                <c:pt idx="47">
                  <c:v>43678</c:v>
                </c:pt>
                <c:pt idx="48">
                  <c:v>43709</c:v>
                </c:pt>
                <c:pt idx="49">
                  <c:v>43739</c:v>
                </c:pt>
                <c:pt idx="50">
                  <c:v>43770</c:v>
                </c:pt>
                <c:pt idx="51">
                  <c:v>43800</c:v>
                </c:pt>
                <c:pt idx="52">
                  <c:v>43831</c:v>
                </c:pt>
                <c:pt idx="53">
                  <c:v>43862</c:v>
                </c:pt>
                <c:pt idx="54">
                  <c:v>43891</c:v>
                </c:pt>
                <c:pt idx="55">
                  <c:v>43922</c:v>
                </c:pt>
                <c:pt idx="56">
                  <c:v>43952</c:v>
                </c:pt>
                <c:pt idx="57">
                  <c:v>43983</c:v>
                </c:pt>
                <c:pt idx="58">
                  <c:v>44013</c:v>
                </c:pt>
                <c:pt idx="59">
                  <c:v>44044</c:v>
                </c:pt>
                <c:pt idx="60">
                  <c:v>44075</c:v>
                </c:pt>
              </c:numCache>
            </c:numRef>
          </c:cat>
          <c:val>
            <c:numRef>
              <c:f>'7a Provider State 5yr Report'!$B$5:$B$65</c:f>
              <c:numCache>
                <c:formatCode>General</c:formatCode>
                <c:ptCount val="61"/>
                <c:pt idx="0">
                  <c:v>40</c:v>
                </c:pt>
                <c:pt idx="1">
                  <c:v>40</c:v>
                </c:pt>
                <c:pt idx="2">
                  <c:v>44</c:v>
                </c:pt>
                <c:pt idx="3">
                  <c:v>48</c:v>
                </c:pt>
                <c:pt idx="4">
                  <c:v>43</c:v>
                </c:pt>
                <c:pt idx="5">
                  <c:v>40</c:v>
                </c:pt>
                <c:pt idx="6">
                  <c:v>45</c:v>
                </c:pt>
                <c:pt idx="7">
                  <c:v>47</c:v>
                </c:pt>
                <c:pt idx="8">
                  <c:v>53</c:v>
                </c:pt>
                <c:pt idx="9">
                  <c:v>52</c:v>
                </c:pt>
                <c:pt idx="10">
                  <c:v>55</c:v>
                </c:pt>
                <c:pt idx="11">
                  <c:v>55</c:v>
                </c:pt>
                <c:pt idx="12">
                  <c:v>55</c:v>
                </c:pt>
                <c:pt idx="13">
                  <c:v>50</c:v>
                </c:pt>
                <c:pt idx="14">
                  <c:v>50</c:v>
                </c:pt>
                <c:pt idx="15">
                  <c:v>49</c:v>
                </c:pt>
                <c:pt idx="16">
                  <c:v>43</c:v>
                </c:pt>
                <c:pt idx="17">
                  <c:v>41</c:v>
                </c:pt>
                <c:pt idx="18">
                  <c:v>40</c:v>
                </c:pt>
                <c:pt idx="19">
                  <c:v>36</c:v>
                </c:pt>
                <c:pt idx="20">
                  <c:v>35</c:v>
                </c:pt>
                <c:pt idx="21">
                  <c:v>36</c:v>
                </c:pt>
                <c:pt idx="22">
                  <c:v>32</c:v>
                </c:pt>
                <c:pt idx="23">
                  <c:v>29</c:v>
                </c:pt>
                <c:pt idx="24">
                  <c:v>27</c:v>
                </c:pt>
                <c:pt idx="25">
                  <c:v>29</c:v>
                </c:pt>
                <c:pt idx="26">
                  <c:v>30</c:v>
                </c:pt>
                <c:pt idx="27">
                  <c:v>25</c:v>
                </c:pt>
                <c:pt idx="28">
                  <c:v>26</c:v>
                </c:pt>
                <c:pt idx="29">
                  <c:v>23</c:v>
                </c:pt>
                <c:pt idx="30">
                  <c:v>20</c:v>
                </c:pt>
                <c:pt idx="31">
                  <c:v>17</c:v>
                </c:pt>
                <c:pt idx="32">
                  <c:v>17</c:v>
                </c:pt>
                <c:pt idx="33">
                  <c:v>17</c:v>
                </c:pt>
                <c:pt idx="34">
                  <c:v>17</c:v>
                </c:pt>
                <c:pt idx="35">
                  <c:v>17</c:v>
                </c:pt>
                <c:pt idx="36">
                  <c:v>12</c:v>
                </c:pt>
                <c:pt idx="37">
                  <c:v>16</c:v>
                </c:pt>
                <c:pt idx="38">
                  <c:v>18</c:v>
                </c:pt>
                <c:pt idx="39">
                  <c:v>17</c:v>
                </c:pt>
                <c:pt idx="40">
                  <c:v>21</c:v>
                </c:pt>
                <c:pt idx="41">
                  <c:v>21</c:v>
                </c:pt>
                <c:pt idx="42">
                  <c:v>22</c:v>
                </c:pt>
                <c:pt idx="43">
                  <c:v>23</c:v>
                </c:pt>
                <c:pt idx="44">
                  <c:v>21</c:v>
                </c:pt>
                <c:pt idx="45">
                  <c:v>21</c:v>
                </c:pt>
                <c:pt idx="46">
                  <c:v>21</c:v>
                </c:pt>
                <c:pt idx="47">
                  <c:v>23</c:v>
                </c:pt>
                <c:pt idx="48">
                  <c:v>22</c:v>
                </c:pt>
                <c:pt idx="49">
                  <c:v>19</c:v>
                </c:pt>
                <c:pt idx="50">
                  <c:v>21</c:v>
                </c:pt>
                <c:pt idx="51">
                  <c:v>18</c:v>
                </c:pt>
                <c:pt idx="52">
                  <c:v>20</c:v>
                </c:pt>
                <c:pt idx="53">
                  <c:v>20</c:v>
                </c:pt>
                <c:pt idx="54">
                  <c:v>15</c:v>
                </c:pt>
                <c:pt idx="55">
                  <c:v>12</c:v>
                </c:pt>
                <c:pt idx="56">
                  <c:v>17</c:v>
                </c:pt>
                <c:pt idx="57">
                  <c:v>17</c:v>
                </c:pt>
                <c:pt idx="58">
                  <c:v>18</c:v>
                </c:pt>
                <c:pt idx="59">
                  <c:v>14</c:v>
                </c:pt>
                <c:pt idx="60">
                  <c:v>15</c:v>
                </c:pt>
              </c:numCache>
            </c:numRef>
          </c:val>
          <c:extLst>
            <c:ext xmlns:c16="http://schemas.microsoft.com/office/drawing/2014/chart" uri="{C3380CC4-5D6E-409C-BE32-E72D297353CC}">
              <c16:uniqueId val="{00000002-6740-4725-BD5C-9967D847EC9D}"/>
            </c:ext>
          </c:extLst>
        </c:ser>
        <c:ser>
          <c:idx val="1"/>
          <c:order val="1"/>
          <c:tx>
            <c:strRef>
              <c:f>'7a Provider State 5yr Report'!$C$4</c:f>
              <c:strCache>
                <c:ptCount val="1"/>
                <c:pt idx="0">
                  <c:v>Utah</c:v>
                </c:pt>
              </c:strCache>
            </c:strRef>
          </c:tx>
          <c:spPr>
            <a:solidFill>
              <a:schemeClr val="accent2"/>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'7a Provider State 5yr Report'!$A$5:$A$65</c:f>
              <c:numCache>
                <c:formatCode>mmm\-yy</c:formatCode>
                <c:ptCount val="61"/>
                <c:pt idx="0">
                  <c:v>42248</c:v>
                </c:pt>
                <c:pt idx="1">
                  <c:v>42278</c:v>
                </c:pt>
                <c:pt idx="2">
                  <c:v>42309</c:v>
                </c:pt>
                <c:pt idx="3">
                  <c:v>42339</c:v>
                </c:pt>
                <c:pt idx="4">
                  <c:v>42370</c:v>
                </c:pt>
                <c:pt idx="5">
                  <c:v>42401</c:v>
                </c:pt>
                <c:pt idx="6">
                  <c:v>42430</c:v>
                </c:pt>
                <c:pt idx="7">
                  <c:v>42461</c:v>
                </c:pt>
                <c:pt idx="8">
                  <c:v>42491</c:v>
                </c:pt>
                <c:pt idx="9">
                  <c:v>42522</c:v>
                </c:pt>
                <c:pt idx="10">
                  <c:v>42552</c:v>
                </c:pt>
                <c:pt idx="11">
                  <c:v>42583</c:v>
                </c:pt>
                <c:pt idx="12">
                  <c:v>42614</c:v>
                </c:pt>
                <c:pt idx="13">
                  <c:v>42644</c:v>
                </c:pt>
                <c:pt idx="14">
                  <c:v>42675</c:v>
                </c:pt>
                <c:pt idx="15">
                  <c:v>42705</c:v>
                </c:pt>
                <c:pt idx="16">
                  <c:v>42736</c:v>
                </c:pt>
                <c:pt idx="17">
                  <c:v>42767</c:v>
                </c:pt>
                <c:pt idx="18">
                  <c:v>42795</c:v>
                </c:pt>
                <c:pt idx="19">
                  <c:v>42826</c:v>
                </c:pt>
                <c:pt idx="20">
                  <c:v>42856</c:v>
                </c:pt>
                <c:pt idx="21">
                  <c:v>42887</c:v>
                </c:pt>
                <c:pt idx="22">
                  <c:v>42917</c:v>
                </c:pt>
                <c:pt idx="23">
                  <c:v>42948</c:v>
                </c:pt>
                <c:pt idx="24">
                  <c:v>42979</c:v>
                </c:pt>
                <c:pt idx="25">
                  <c:v>43009</c:v>
                </c:pt>
                <c:pt idx="26">
                  <c:v>43040</c:v>
                </c:pt>
                <c:pt idx="27">
                  <c:v>43070</c:v>
                </c:pt>
                <c:pt idx="28">
                  <c:v>43101</c:v>
                </c:pt>
                <c:pt idx="29">
                  <c:v>43132</c:v>
                </c:pt>
                <c:pt idx="30">
                  <c:v>43160</c:v>
                </c:pt>
                <c:pt idx="31">
                  <c:v>43191</c:v>
                </c:pt>
                <c:pt idx="32">
                  <c:v>43221</c:v>
                </c:pt>
                <c:pt idx="33">
                  <c:v>43252</c:v>
                </c:pt>
                <c:pt idx="34">
                  <c:v>43282</c:v>
                </c:pt>
                <c:pt idx="35">
                  <c:v>43313</c:v>
                </c:pt>
                <c:pt idx="36">
                  <c:v>43344</c:v>
                </c:pt>
                <c:pt idx="37">
                  <c:v>43374</c:v>
                </c:pt>
                <c:pt idx="38">
                  <c:v>43405</c:v>
                </c:pt>
                <c:pt idx="39">
                  <c:v>43435</c:v>
                </c:pt>
                <c:pt idx="40">
                  <c:v>43466</c:v>
                </c:pt>
                <c:pt idx="41">
                  <c:v>43497</c:v>
                </c:pt>
                <c:pt idx="42">
                  <c:v>43525</c:v>
                </c:pt>
                <c:pt idx="43">
                  <c:v>43556</c:v>
                </c:pt>
                <c:pt idx="44">
                  <c:v>43586</c:v>
                </c:pt>
                <c:pt idx="45">
                  <c:v>43617</c:v>
                </c:pt>
                <c:pt idx="46">
                  <c:v>43647</c:v>
                </c:pt>
                <c:pt idx="47">
                  <c:v>43678</c:v>
                </c:pt>
                <c:pt idx="48">
                  <c:v>43709</c:v>
                </c:pt>
                <c:pt idx="49">
                  <c:v>43739</c:v>
                </c:pt>
                <c:pt idx="50">
                  <c:v>43770</c:v>
                </c:pt>
                <c:pt idx="51">
                  <c:v>43800</c:v>
                </c:pt>
                <c:pt idx="52">
                  <c:v>43831</c:v>
                </c:pt>
                <c:pt idx="53">
                  <c:v>43862</c:v>
                </c:pt>
                <c:pt idx="54">
                  <c:v>43891</c:v>
                </c:pt>
                <c:pt idx="55">
                  <c:v>43922</c:v>
                </c:pt>
                <c:pt idx="56">
                  <c:v>43952</c:v>
                </c:pt>
                <c:pt idx="57">
                  <c:v>43983</c:v>
                </c:pt>
                <c:pt idx="58">
                  <c:v>44013</c:v>
                </c:pt>
                <c:pt idx="59">
                  <c:v>44044</c:v>
                </c:pt>
                <c:pt idx="60">
                  <c:v>44075</c:v>
                </c:pt>
              </c:numCache>
            </c:numRef>
          </c:cat>
          <c:val>
            <c:numRef>
              <c:f>'7a Provider State 5yr Report'!$C$5:$C$65</c:f>
              <c:numCache>
                <c:formatCode>General</c:formatCode>
                <c:ptCount val="61"/>
                <c:pt idx="0">
                  <c:v>142</c:v>
                </c:pt>
                <c:pt idx="1">
                  <c:v>143</c:v>
                </c:pt>
                <c:pt idx="2">
                  <c:v>142</c:v>
                </c:pt>
                <c:pt idx="3">
                  <c:v>141</c:v>
                </c:pt>
                <c:pt idx="4">
                  <c:v>130</c:v>
                </c:pt>
                <c:pt idx="5">
                  <c:v>131</c:v>
                </c:pt>
                <c:pt idx="6">
                  <c:v>133</c:v>
                </c:pt>
                <c:pt idx="7">
                  <c:v>145</c:v>
                </c:pt>
                <c:pt idx="8">
                  <c:v>147</c:v>
                </c:pt>
                <c:pt idx="9">
                  <c:v>152</c:v>
                </c:pt>
                <c:pt idx="10">
                  <c:v>146</c:v>
                </c:pt>
                <c:pt idx="11">
                  <c:v>148</c:v>
                </c:pt>
                <c:pt idx="12">
                  <c:v>148</c:v>
                </c:pt>
                <c:pt idx="13">
                  <c:v>148</c:v>
                </c:pt>
                <c:pt idx="14">
                  <c:v>139</c:v>
                </c:pt>
                <c:pt idx="15">
                  <c:v>141</c:v>
                </c:pt>
                <c:pt idx="16">
                  <c:v>133</c:v>
                </c:pt>
                <c:pt idx="17">
                  <c:v>135</c:v>
                </c:pt>
                <c:pt idx="18">
                  <c:v>134</c:v>
                </c:pt>
                <c:pt idx="19">
                  <c:v>137</c:v>
                </c:pt>
                <c:pt idx="20">
                  <c:v>141</c:v>
                </c:pt>
                <c:pt idx="21">
                  <c:v>147</c:v>
                </c:pt>
                <c:pt idx="22">
                  <c:v>144</c:v>
                </c:pt>
                <c:pt idx="23">
                  <c:v>151</c:v>
                </c:pt>
                <c:pt idx="24">
                  <c:v>136</c:v>
                </c:pt>
                <c:pt idx="25">
                  <c:v>137</c:v>
                </c:pt>
                <c:pt idx="26">
                  <c:v>136</c:v>
                </c:pt>
                <c:pt idx="27">
                  <c:v>139</c:v>
                </c:pt>
                <c:pt idx="28">
                  <c:v>130</c:v>
                </c:pt>
                <c:pt idx="29">
                  <c:v>135</c:v>
                </c:pt>
                <c:pt idx="30">
                  <c:v>134</c:v>
                </c:pt>
                <c:pt idx="31">
                  <c:v>126</c:v>
                </c:pt>
                <c:pt idx="32">
                  <c:v>111</c:v>
                </c:pt>
                <c:pt idx="33">
                  <c:v>103</c:v>
                </c:pt>
                <c:pt idx="34">
                  <c:v>94</c:v>
                </c:pt>
                <c:pt idx="35">
                  <c:v>93</c:v>
                </c:pt>
                <c:pt idx="36">
                  <c:v>83</c:v>
                </c:pt>
                <c:pt idx="37">
                  <c:v>84</c:v>
                </c:pt>
                <c:pt idx="38">
                  <c:v>83</c:v>
                </c:pt>
                <c:pt idx="39">
                  <c:v>80</c:v>
                </c:pt>
                <c:pt idx="40">
                  <c:v>81</c:v>
                </c:pt>
                <c:pt idx="41">
                  <c:v>76</c:v>
                </c:pt>
                <c:pt idx="42">
                  <c:v>83</c:v>
                </c:pt>
                <c:pt idx="43">
                  <c:v>87</c:v>
                </c:pt>
                <c:pt idx="44">
                  <c:v>83</c:v>
                </c:pt>
                <c:pt idx="45">
                  <c:v>82</c:v>
                </c:pt>
                <c:pt idx="46">
                  <c:v>80</c:v>
                </c:pt>
                <c:pt idx="47">
                  <c:v>76</c:v>
                </c:pt>
                <c:pt idx="48">
                  <c:v>71</c:v>
                </c:pt>
                <c:pt idx="49">
                  <c:v>79</c:v>
                </c:pt>
                <c:pt idx="50">
                  <c:v>83</c:v>
                </c:pt>
                <c:pt idx="51">
                  <c:v>77</c:v>
                </c:pt>
                <c:pt idx="52">
                  <c:v>69</c:v>
                </c:pt>
                <c:pt idx="53">
                  <c:v>74</c:v>
                </c:pt>
                <c:pt idx="54">
                  <c:v>73</c:v>
                </c:pt>
                <c:pt idx="55">
                  <c:v>75</c:v>
                </c:pt>
                <c:pt idx="56">
                  <c:v>71</c:v>
                </c:pt>
                <c:pt idx="57">
                  <c:v>67</c:v>
                </c:pt>
                <c:pt idx="58">
                  <c:v>67</c:v>
                </c:pt>
                <c:pt idx="59">
                  <c:v>67</c:v>
                </c:pt>
                <c:pt idx="60">
                  <c:v>68</c:v>
                </c:pt>
              </c:numCache>
            </c:numRef>
          </c:val>
          <c:extLst>
            <c:ext xmlns:c16="http://schemas.microsoft.com/office/drawing/2014/chart" uri="{C3380CC4-5D6E-409C-BE32-E72D297353CC}">
              <c16:uniqueId val="{00000003-6740-4725-BD5C-9967D847EC9D}"/>
            </c:ext>
          </c:extLst>
        </c:ser>
        <c:ser>
          <c:idx val="2"/>
          <c:order val="2"/>
          <c:tx>
            <c:strRef>
              <c:f>'7a Provider State 5yr Report'!$D$4</c:f>
              <c:strCache>
                <c:ptCount val="1"/>
                <c:pt idx="0">
                  <c:v>Missouri</c:v>
                </c:pt>
              </c:strCache>
            </c:strRef>
          </c:tx>
          <c:spPr>
            <a:solidFill>
              <a:schemeClr val="accent3"/>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'7a Provider State 5yr Report'!$A$5:$A$65</c:f>
              <c:numCache>
                <c:formatCode>mmm\-yy</c:formatCode>
                <c:ptCount val="61"/>
                <c:pt idx="0">
                  <c:v>42248</c:v>
                </c:pt>
                <c:pt idx="1">
                  <c:v>42278</c:v>
                </c:pt>
                <c:pt idx="2">
                  <c:v>42309</c:v>
                </c:pt>
                <c:pt idx="3">
                  <c:v>42339</c:v>
                </c:pt>
                <c:pt idx="4">
                  <c:v>42370</c:v>
                </c:pt>
                <c:pt idx="5">
                  <c:v>42401</c:v>
                </c:pt>
                <c:pt idx="6">
                  <c:v>42430</c:v>
                </c:pt>
                <c:pt idx="7">
                  <c:v>42461</c:v>
                </c:pt>
                <c:pt idx="8">
                  <c:v>42491</c:v>
                </c:pt>
                <c:pt idx="9">
                  <c:v>42522</c:v>
                </c:pt>
                <c:pt idx="10">
                  <c:v>42552</c:v>
                </c:pt>
                <c:pt idx="11">
                  <c:v>42583</c:v>
                </c:pt>
                <c:pt idx="12">
                  <c:v>42614</c:v>
                </c:pt>
                <c:pt idx="13">
                  <c:v>42644</c:v>
                </c:pt>
                <c:pt idx="14">
                  <c:v>42675</c:v>
                </c:pt>
                <c:pt idx="15">
                  <c:v>42705</c:v>
                </c:pt>
                <c:pt idx="16">
                  <c:v>42736</c:v>
                </c:pt>
                <c:pt idx="17">
                  <c:v>42767</c:v>
                </c:pt>
                <c:pt idx="18">
                  <c:v>42795</c:v>
                </c:pt>
                <c:pt idx="19">
                  <c:v>42826</c:v>
                </c:pt>
                <c:pt idx="20">
                  <c:v>42856</c:v>
                </c:pt>
                <c:pt idx="21">
                  <c:v>42887</c:v>
                </c:pt>
                <c:pt idx="22">
                  <c:v>42917</c:v>
                </c:pt>
                <c:pt idx="23">
                  <c:v>42948</c:v>
                </c:pt>
                <c:pt idx="24">
                  <c:v>42979</c:v>
                </c:pt>
                <c:pt idx="25">
                  <c:v>43009</c:v>
                </c:pt>
                <c:pt idx="26">
                  <c:v>43040</c:v>
                </c:pt>
                <c:pt idx="27">
                  <c:v>43070</c:v>
                </c:pt>
                <c:pt idx="28">
                  <c:v>43101</c:v>
                </c:pt>
                <c:pt idx="29">
                  <c:v>43132</c:v>
                </c:pt>
                <c:pt idx="30">
                  <c:v>43160</c:v>
                </c:pt>
                <c:pt idx="31">
                  <c:v>43191</c:v>
                </c:pt>
                <c:pt idx="32">
                  <c:v>43221</c:v>
                </c:pt>
                <c:pt idx="33">
                  <c:v>43252</c:v>
                </c:pt>
                <c:pt idx="34">
                  <c:v>43282</c:v>
                </c:pt>
                <c:pt idx="35">
                  <c:v>43313</c:v>
                </c:pt>
                <c:pt idx="36">
                  <c:v>43344</c:v>
                </c:pt>
                <c:pt idx="37">
                  <c:v>43374</c:v>
                </c:pt>
                <c:pt idx="38">
                  <c:v>43405</c:v>
                </c:pt>
                <c:pt idx="39">
                  <c:v>43435</c:v>
                </c:pt>
                <c:pt idx="40">
                  <c:v>43466</c:v>
                </c:pt>
                <c:pt idx="41">
                  <c:v>43497</c:v>
                </c:pt>
                <c:pt idx="42">
                  <c:v>43525</c:v>
                </c:pt>
                <c:pt idx="43">
                  <c:v>43556</c:v>
                </c:pt>
                <c:pt idx="44">
                  <c:v>43586</c:v>
                </c:pt>
                <c:pt idx="45">
                  <c:v>43617</c:v>
                </c:pt>
                <c:pt idx="46">
                  <c:v>43647</c:v>
                </c:pt>
                <c:pt idx="47">
                  <c:v>43678</c:v>
                </c:pt>
                <c:pt idx="48">
                  <c:v>43709</c:v>
                </c:pt>
                <c:pt idx="49">
                  <c:v>43739</c:v>
                </c:pt>
                <c:pt idx="50">
                  <c:v>43770</c:v>
                </c:pt>
                <c:pt idx="51">
                  <c:v>43800</c:v>
                </c:pt>
                <c:pt idx="52">
                  <c:v>43831</c:v>
                </c:pt>
                <c:pt idx="53">
                  <c:v>43862</c:v>
                </c:pt>
                <c:pt idx="54">
                  <c:v>43891</c:v>
                </c:pt>
                <c:pt idx="55">
                  <c:v>43922</c:v>
                </c:pt>
                <c:pt idx="56">
                  <c:v>43952</c:v>
                </c:pt>
                <c:pt idx="57">
                  <c:v>43983</c:v>
                </c:pt>
                <c:pt idx="58">
                  <c:v>44013</c:v>
                </c:pt>
                <c:pt idx="59">
                  <c:v>44044</c:v>
                </c:pt>
                <c:pt idx="60">
                  <c:v>44075</c:v>
                </c:pt>
              </c:numCache>
            </c:numRef>
          </c:cat>
          <c:val>
            <c:numRef>
              <c:f>'7a Provider State 5yr Report'!$D$5:$D$65</c:f>
              <c:numCache>
                <c:formatCode>General</c:formatCode>
                <c:ptCount val="61"/>
                <c:pt idx="0">
                  <c:v>9</c:v>
                </c:pt>
                <c:pt idx="1">
                  <c:v>9</c:v>
                </c:pt>
                <c:pt idx="2">
                  <c:v>10</c:v>
                </c:pt>
                <c:pt idx="3">
                  <c:v>10</c:v>
                </c:pt>
                <c:pt idx="4">
                  <c:v>10</c:v>
                </c:pt>
                <c:pt idx="5">
                  <c:v>12</c:v>
                </c:pt>
                <c:pt idx="6">
                  <c:v>11</c:v>
                </c:pt>
                <c:pt idx="7">
                  <c:v>11</c:v>
                </c:pt>
                <c:pt idx="8">
                  <c:v>9</c:v>
                </c:pt>
                <c:pt idx="9">
                  <c:v>9</c:v>
                </c:pt>
                <c:pt idx="10">
                  <c:v>9</c:v>
                </c:pt>
                <c:pt idx="11">
                  <c:v>8</c:v>
                </c:pt>
                <c:pt idx="12">
                  <c:v>8</c:v>
                </c:pt>
                <c:pt idx="13">
                  <c:v>8</c:v>
                </c:pt>
                <c:pt idx="14">
                  <c:v>7</c:v>
                </c:pt>
                <c:pt idx="15">
                  <c:v>6</c:v>
                </c:pt>
                <c:pt idx="16">
                  <c:v>9</c:v>
                </c:pt>
                <c:pt idx="17">
                  <c:v>7</c:v>
                </c:pt>
                <c:pt idx="18">
                  <c:v>8</c:v>
                </c:pt>
                <c:pt idx="19">
                  <c:v>7</c:v>
                </c:pt>
                <c:pt idx="20">
                  <c:v>7</c:v>
                </c:pt>
                <c:pt idx="21">
                  <c:v>7</c:v>
                </c:pt>
                <c:pt idx="22">
                  <c:v>6</c:v>
                </c:pt>
                <c:pt idx="23">
                  <c:v>7</c:v>
                </c:pt>
                <c:pt idx="24">
                  <c:v>8</c:v>
                </c:pt>
                <c:pt idx="25">
                  <c:v>7</c:v>
                </c:pt>
                <c:pt idx="26">
                  <c:v>9</c:v>
                </c:pt>
                <c:pt idx="27">
                  <c:v>8</c:v>
                </c:pt>
                <c:pt idx="28">
                  <c:v>7</c:v>
                </c:pt>
                <c:pt idx="29">
                  <c:v>6</c:v>
                </c:pt>
                <c:pt idx="30">
                  <c:v>6</c:v>
                </c:pt>
                <c:pt idx="31">
                  <c:v>7</c:v>
                </c:pt>
                <c:pt idx="32">
                  <c:v>6</c:v>
                </c:pt>
                <c:pt idx="33">
                  <c:v>7</c:v>
                </c:pt>
                <c:pt idx="34">
                  <c:v>5</c:v>
                </c:pt>
                <c:pt idx="35">
                  <c:v>3</c:v>
                </c:pt>
                <c:pt idx="36">
                  <c:v>2</c:v>
                </c:pt>
                <c:pt idx="37">
                  <c:v>2</c:v>
                </c:pt>
                <c:pt idx="38">
                  <c:v>2</c:v>
                </c:pt>
                <c:pt idx="39">
                  <c:v>3</c:v>
                </c:pt>
                <c:pt idx="40">
                  <c:v>3</c:v>
                </c:pt>
                <c:pt idx="41">
                  <c:v>4</c:v>
                </c:pt>
                <c:pt idx="42">
                  <c:v>4</c:v>
                </c:pt>
                <c:pt idx="43">
                  <c:v>4</c:v>
                </c:pt>
                <c:pt idx="44">
                  <c:v>6</c:v>
                </c:pt>
                <c:pt idx="45">
                  <c:v>6</c:v>
                </c:pt>
                <c:pt idx="46">
                  <c:v>6</c:v>
                </c:pt>
                <c:pt idx="47">
                  <c:v>8</c:v>
                </c:pt>
                <c:pt idx="48">
                  <c:v>10</c:v>
                </c:pt>
                <c:pt idx="49">
                  <c:v>12</c:v>
                </c:pt>
                <c:pt idx="50">
                  <c:v>14</c:v>
                </c:pt>
                <c:pt idx="51">
                  <c:v>13</c:v>
                </c:pt>
                <c:pt idx="52">
                  <c:v>15</c:v>
                </c:pt>
                <c:pt idx="53">
                  <c:v>14</c:v>
                </c:pt>
                <c:pt idx="54">
                  <c:v>13</c:v>
                </c:pt>
                <c:pt idx="55">
                  <c:v>13</c:v>
                </c:pt>
                <c:pt idx="56">
                  <c:v>12</c:v>
                </c:pt>
                <c:pt idx="57">
                  <c:v>11</c:v>
                </c:pt>
                <c:pt idx="58">
                  <c:v>11</c:v>
                </c:pt>
                <c:pt idx="59">
                  <c:v>9</c:v>
                </c:pt>
                <c:pt idx="60">
                  <c:v>7</c:v>
                </c:pt>
              </c:numCache>
            </c:numRef>
          </c:val>
          <c:extLst>
            <c:ext xmlns:c16="http://schemas.microsoft.com/office/drawing/2014/chart" uri="{C3380CC4-5D6E-409C-BE32-E72D297353CC}">
              <c16:uniqueId val="{00000004-6740-4725-BD5C-9967D847EC9D}"/>
            </c:ext>
          </c:extLst>
        </c:ser>
        <c:ser>
          <c:idx val="3"/>
          <c:order val="3"/>
          <c:tx>
            <c:strRef>
              <c:f>'7a Provider State 5yr Report'!$E$4</c:f>
              <c:strCache>
                <c:ptCount val="1"/>
                <c:pt idx="0">
                  <c:v>The Rest</c:v>
                </c:pt>
              </c:strCache>
            </c:strRef>
          </c:tx>
          <c:spPr>
            <a:solidFill>
              <a:schemeClr val="accent4"/>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'7a Provider State 5yr Report'!$A$5:$A$65</c:f>
              <c:numCache>
                <c:formatCode>mmm\-yy</c:formatCode>
                <c:ptCount val="61"/>
                <c:pt idx="0">
                  <c:v>42248</c:v>
                </c:pt>
                <c:pt idx="1">
                  <c:v>42278</c:v>
                </c:pt>
                <c:pt idx="2">
                  <c:v>42309</c:v>
                </c:pt>
                <c:pt idx="3">
                  <c:v>42339</c:v>
                </c:pt>
                <c:pt idx="4">
                  <c:v>42370</c:v>
                </c:pt>
                <c:pt idx="5">
                  <c:v>42401</c:v>
                </c:pt>
                <c:pt idx="6">
                  <c:v>42430</c:v>
                </c:pt>
                <c:pt idx="7">
                  <c:v>42461</c:v>
                </c:pt>
                <c:pt idx="8">
                  <c:v>42491</c:v>
                </c:pt>
                <c:pt idx="9">
                  <c:v>42522</c:v>
                </c:pt>
                <c:pt idx="10">
                  <c:v>42552</c:v>
                </c:pt>
                <c:pt idx="11">
                  <c:v>42583</c:v>
                </c:pt>
                <c:pt idx="12">
                  <c:v>42614</c:v>
                </c:pt>
                <c:pt idx="13">
                  <c:v>42644</c:v>
                </c:pt>
                <c:pt idx="14">
                  <c:v>42675</c:v>
                </c:pt>
                <c:pt idx="15">
                  <c:v>42705</c:v>
                </c:pt>
                <c:pt idx="16">
                  <c:v>42736</c:v>
                </c:pt>
                <c:pt idx="17">
                  <c:v>42767</c:v>
                </c:pt>
                <c:pt idx="18">
                  <c:v>42795</c:v>
                </c:pt>
                <c:pt idx="19">
                  <c:v>42826</c:v>
                </c:pt>
                <c:pt idx="20">
                  <c:v>42856</c:v>
                </c:pt>
                <c:pt idx="21">
                  <c:v>42887</c:v>
                </c:pt>
                <c:pt idx="22">
                  <c:v>42917</c:v>
                </c:pt>
                <c:pt idx="23">
                  <c:v>42948</c:v>
                </c:pt>
                <c:pt idx="24">
                  <c:v>42979</c:v>
                </c:pt>
                <c:pt idx="25">
                  <c:v>43009</c:v>
                </c:pt>
                <c:pt idx="26">
                  <c:v>43040</c:v>
                </c:pt>
                <c:pt idx="27">
                  <c:v>43070</c:v>
                </c:pt>
                <c:pt idx="28">
                  <c:v>43101</c:v>
                </c:pt>
                <c:pt idx="29">
                  <c:v>43132</c:v>
                </c:pt>
                <c:pt idx="30">
                  <c:v>43160</c:v>
                </c:pt>
                <c:pt idx="31">
                  <c:v>43191</c:v>
                </c:pt>
                <c:pt idx="32">
                  <c:v>43221</c:v>
                </c:pt>
                <c:pt idx="33">
                  <c:v>43252</c:v>
                </c:pt>
                <c:pt idx="34">
                  <c:v>43282</c:v>
                </c:pt>
                <c:pt idx="35">
                  <c:v>43313</c:v>
                </c:pt>
                <c:pt idx="36">
                  <c:v>43344</c:v>
                </c:pt>
                <c:pt idx="37">
                  <c:v>43374</c:v>
                </c:pt>
                <c:pt idx="38">
                  <c:v>43405</c:v>
                </c:pt>
                <c:pt idx="39">
                  <c:v>43435</c:v>
                </c:pt>
                <c:pt idx="40">
                  <c:v>43466</c:v>
                </c:pt>
                <c:pt idx="41">
                  <c:v>43497</c:v>
                </c:pt>
                <c:pt idx="42">
                  <c:v>43525</c:v>
                </c:pt>
                <c:pt idx="43">
                  <c:v>43556</c:v>
                </c:pt>
                <c:pt idx="44">
                  <c:v>43586</c:v>
                </c:pt>
                <c:pt idx="45">
                  <c:v>43617</c:v>
                </c:pt>
                <c:pt idx="46">
                  <c:v>43647</c:v>
                </c:pt>
                <c:pt idx="47">
                  <c:v>43678</c:v>
                </c:pt>
                <c:pt idx="48">
                  <c:v>43709</c:v>
                </c:pt>
                <c:pt idx="49">
                  <c:v>43739</c:v>
                </c:pt>
                <c:pt idx="50">
                  <c:v>43770</c:v>
                </c:pt>
                <c:pt idx="51">
                  <c:v>43800</c:v>
                </c:pt>
                <c:pt idx="52">
                  <c:v>43831</c:v>
                </c:pt>
                <c:pt idx="53">
                  <c:v>43862</c:v>
                </c:pt>
                <c:pt idx="54">
                  <c:v>43891</c:v>
                </c:pt>
                <c:pt idx="55">
                  <c:v>43922</c:v>
                </c:pt>
                <c:pt idx="56">
                  <c:v>43952</c:v>
                </c:pt>
                <c:pt idx="57">
                  <c:v>43983</c:v>
                </c:pt>
                <c:pt idx="58">
                  <c:v>44013</c:v>
                </c:pt>
                <c:pt idx="59">
                  <c:v>44044</c:v>
                </c:pt>
                <c:pt idx="60">
                  <c:v>44075</c:v>
                </c:pt>
              </c:numCache>
            </c:numRef>
          </c:cat>
          <c:val>
            <c:numRef>
              <c:f>'7a Provider State 5yr Report'!$E$5:$E$65</c:f>
              <c:numCache>
                <c:formatCode>General</c:formatCode>
                <c:ptCount val="61"/>
                <c:pt idx="0">
                  <c:v>52</c:v>
                </c:pt>
                <c:pt idx="1">
                  <c:v>58</c:v>
                </c:pt>
                <c:pt idx="2">
                  <c:v>54</c:v>
                </c:pt>
                <c:pt idx="3">
                  <c:v>55</c:v>
                </c:pt>
                <c:pt idx="4">
                  <c:v>57</c:v>
                </c:pt>
                <c:pt idx="5">
                  <c:v>53</c:v>
                </c:pt>
                <c:pt idx="6">
                  <c:v>49</c:v>
                </c:pt>
                <c:pt idx="7">
                  <c:v>50</c:v>
                </c:pt>
                <c:pt idx="8">
                  <c:v>42</c:v>
                </c:pt>
                <c:pt idx="9">
                  <c:v>43</c:v>
                </c:pt>
                <c:pt idx="10">
                  <c:v>44</c:v>
                </c:pt>
                <c:pt idx="11">
                  <c:v>41</c:v>
                </c:pt>
                <c:pt idx="12">
                  <c:v>39</c:v>
                </c:pt>
                <c:pt idx="13">
                  <c:v>35</c:v>
                </c:pt>
                <c:pt idx="14">
                  <c:v>35</c:v>
                </c:pt>
                <c:pt idx="15">
                  <c:v>35</c:v>
                </c:pt>
                <c:pt idx="16">
                  <c:v>27</c:v>
                </c:pt>
                <c:pt idx="17">
                  <c:v>27</c:v>
                </c:pt>
                <c:pt idx="18">
                  <c:v>25</c:v>
                </c:pt>
                <c:pt idx="19">
                  <c:v>25</c:v>
                </c:pt>
                <c:pt idx="20">
                  <c:v>27</c:v>
                </c:pt>
                <c:pt idx="21">
                  <c:v>28</c:v>
                </c:pt>
                <c:pt idx="22">
                  <c:v>30</c:v>
                </c:pt>
                <c:pt idx="23">
                  <c:v>27</c:v>
                </c:pt>
                <c:pt idx="24">
                  <c:v>25</c:v>
                </c:pt>
                <c:pt idx="25">
                  <c:v>28</c:v>
                </c:pt>
                <c:pt idx="26">
                  <c:v>24</c:v>
                </c:pt>
                <c:pt idx="27">
                  <c:v>22</c:v>
                </c:pt>
                <c:pt idx="28">
                  <c:v>20</c:v>
                </c:pt>
                <c:pt idx="29">
                  <c:v>17</c:v>
                </c:pt>
                <c:pt idx="30">
                  <c:v>14</c:v>
                </c:pt>
                <c:pt idx="31">
                  <c:v>14</c:v>
                </c:pt>
                <c:pt idx="32">
                  <c:v>13</c:v>
                </c:pt>
                <c:pt idx="33">
                  <c:v>14</c:v>
                </c:pt>
                <c:pt idx="34">
                  <c:v>9</c:v>
                </c:pt>
                <c:pt idx="35">
                  <c:v>11</c:v>
                </c:pt>
                <c:pt idx="36">
                  <c:v>9</c:v>
                </c:pt>
                <c:pt idx="37">
                  <c:v>9</c:v>
                </c:pt>
                <c:pt idx="38">
                  <c:v>8</c:v>
                </c:pt>
                <c:pt idx="39">
                  <c:v>10</c:v>
                </c:pt>
                <c:pt idx="40">
                  <c:v>9</c:v>
                </c:pt>
                <c:pt idx="41">
                  <c:v>7</c:v>
                </c:pt>
                <c:pt idx="42">
                  <c:v>7</c:v>
                </c:pt>
                <c:pt idx="43">
                  <c:v>7</c:v>
                </c:pt>
                <c:pt idx="44">
                  <c:v>7</c:v>
                </c:pt>
                <c:pt idx="45">
                  <c:v>8</c:v>
                </c:pt>
                <c:pt idx="46">
                  <c:v>8</c:v>
                </c:pt>
                <c:pt idx="47">
                  <c:v>10</c:v>
                </c:pt>
                <c:pt idx="48">
                  <c:v>11</c:v>
                </c:pt>
                <c:pt idx="49">
                  <c:v>10</c:v>
                </c:pt>
                <c:pt idx="50">
                  <c:v>9</c:v>
                </c:pt>
                <c:pt idx="51">
                  <c:v>11</c:v>
                </c:pt>
                <c:pt idx="52">
                  <c:v>14</c:v>
                </c:pt>
                <c:pt idx="53">
                  <c:v>15</c:v>
                </c:pt>
                <c:pt idx="54">
                  <c:v>16</c:v>
                </c:pt>
                <c:pt idx="55">
                  <c:v>19</c:v>
                </c:pt>
                <c:pt idx="56">
                  <c:v>21</c:v>
                </c:pt>
                <c:pt idx="57">
                  <c:v>21</c:v>
                </c:pt>
                <c:pt idx="58">
                  <c:v>23</c:v>
                </c:pt>
                <c:pt idx="59">
                  <c:v>18</c:v>
                </c:pt>
                <c:pt idx="60">
                  <c:v>16</c:v>
                </c:pt>
              </c:numCache>
            </c:numRef>
          </c:val>
          <c:extLst>
            <c:ext xmlns:c16="http://schemas.microsoft.com/office/drawing/2014/chart" uri="{C3380CC4-5D6E-409C-BE32-E72D297353CC}">
              <c16:uniqueId val="{00000001-9FD6-4739-AFFB-67478A10983B}"/>
            </c:ext>
          </c:extLst>
        </c:ser>
        <c:dLbls>
          <c:showLegendKey val="0"/>
          <c:showVal val="1"/>
          <c:showCatName val="0"/>
          <c:showSerName val="0"/>
          <c:showPercent val="0"/>
          <c:showBubbleSize val="0"/>
        </c:dLbls>
        <c:gapWidth val="150"/>
        <c:shape val="box"/>
        <c:axId val="1955112160"/>
        <c:axId val="1949571568"/>
        <c:axId val="0"/>
      </c:bar3DChart>
      <c:dateAx>
        <c:axId val="1955112160"/>
        <c:scaling>
          <c:orientation val="minMax"/>
        </c:scaling>
        <c:delete val="0"/>
        <c:axPos val="b"/>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9571568"/>
        <c:crosses val="autoZero"/>
        <c:auto val="1"/>
        <c:lblOffset val="100"/>
        <c:baseTimeUnit val="months"/>
      </c:dateAx>
      <c:valAx>
        <c:axId val="1949571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5112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RTC PT63 </a:t>
            </a:r>
            <a:r>
              <a:rPr lang="en-US" sz="1200" b="0" i="0" u="none" strike="noStrike" baseline="0">
                <a:effectLst/>
              </a:rPr>
              <a:t>NV vs OOS Providers </a:t>
            </a:r>
            <a:r>
              <a:rPr lang="en-US" sz="1200"/>
              <a:t>All Ages</a:t>
            </a:r>
          </a:p>
          <a:p>
            <a:pPr>
              <a:defRPr sz="1200"/>
            </a:pPr>
            <a:r>
              <a:rPr lang="en-US" sz="1200"/>
              <a:t>Percentages - By Service Month</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'8a NV vs OOS RTC Report'!$B$4</c:f>
              <c:strCache>
                <c:ptCount val="1"/>
                <c:pt idx="0">
                  <c:v>Nevada</c:v>
                </c:pt>
              </c:strCache>
            </c:strRef>
          </c:tx>
          <c:spPr>
            <a:solidFill>
              <a:schemeClr val="accent1"/>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'8a NV vs OOS RTC Report'!$A$5:$A$65</c:f>
              <c:numCache>
                <c:formatCode>mmm\-yy</c:formatCode>
                <c:ptCount val="61"/>
                <c:pt idx="0">
                  <c:v>42248</c:v>
                </c:pt>
                <c:pt idx="1">
                  <c:v>42278</c:v>
                </c:pt>
                <c:pt idx="2">
                  <c:v>42309</c:v>
                </c:pt>
                <c:pt idx="3">
                  <c:v>42339</c:v>
                </c:pt>
                <c:pt idx="4">
                  <c:v>42370</c:v>
                </c:pt>
                <c:pt idx="5">
                  <c:v>42401</c:v>
                </c:pt>
                <c:pt idx="6">
                  <c:v>42430</c:v>
                </c:pt>
                <c:pt idx="7">
                  <c:v>42461</c:v>
                </c:pt>
                <c:pt idx="8">
                  <c:v>42491</c:v>
                </c:pt>
                <c:pt idx="9">
                  <c:v>42522</c:v>
                </c:pt>
                <c:pt idx="10">
                  <c:v>42552</c:v>
                </c:pt>
                <c:pt idx="11">
                  <c:v>42583</c:v>
                </c:pt>
                <c:pt idx="12">
                  <c:v>42614</c:v>
                </c:pt>
                <c:pt idx="13">
                  <c:v>42644</c:v>
                </c:pt>
                <c:pt idx="14">
                  <c:v>42675</c:v>
                </c:pt>
                <c:pt idx="15">
                  <c:v>42705</c:v>
                </c:pt>
                <c:pt idx="16">
                  <c:v>42736</c:v>
                </c:pt>
                <c:pt idx="17">
                  <c:v>42767</c:v>
                </c:pt>
                <c:pt idx="18">
                  <c:v>42795</c:v>
                </c:pt>
                <c:pt idx="19">
                  <c:v>42826</c:v>
                </c:pt>
                <c:pt idx="20">
                  <c:v>42856</c:v>
                </c:pt>
                <c:pt idx="21">
                  <c:v>42887</c:v>
                </c:pt>
                <c:pt idx="22">
                  <c:v>42917</c:v>
                </c:pt>
                <c:pt idx="23">
                  <c:v>42948</c:v>
                </c:pt>
                <c:pt idx="24">
                  <c:v>42979</c:v>
                </c:pt>
                <c:pt idx="25">
                  <c:v>43009</c:v>
                </c:pt>
                <c:pt idx="26">
                  <c:v>43040</c:v>
                </c:pt>
                <c:pt idx="27">
                  <c:v>43070</c:v>
                </c:pt>
                <c:pt idx="28">
                  <c:v>43101</c:v>
                </c:pt>
                <c:pt idx="29">
                  <c:v>43132</c:v>
                </c:pt>
                <c:pt idx="30">
                  <c:v>43160</c:v>
                </c:pt>
                <c:pt idx="31">
                  <c:v>43191</c:v>
                </c:pt>
                <c:pt idx="32">
                  <c:v>43221</c:v>
                </c:pt>
                <c:pt idx="33">
                  <c:v>43252</c:v>
                </c:pt>
                <c:pt idx="34">
                  <c:v>43282</c:v>
                </c:pt>
                <c:pt idx="35">
                  <c:v>43313</c:v>
                </c:pt>
                <c:pt idx="36">
                  <c:v>43344</c:v>
                </c:pt>
                <c:pt idx="37">
                  <c:v>43374</c:v>
                </c:pt>
                <c:pt idx="38">
                  <c:v>43405</c:v>
                </c:pt>
                <c:pt idx="39">
                  <c:v>43435</c:v>
                </c:pt>
                <c:pt idx="40">
                  <c:v>43466</c:v>
                </c:pt>
                <c:pt idx="41">
                  <c:v>43497</c:v>
                </c:pt>
                <c:pt idx="42">
                  <c:v>43525</c:v>
                </c:pt>
                <c:pt idx="43">
                  <c:v>43556</c:v>
                </c:pt>
                <c:pt idx="44">
                  <c:v>43586</c:v>
                </c:pt>
                <c:pt idx="45">
                  <c:v>43617</c:v>
                </c:pt>
                <c:pt idx="46">
                  <c:v>43647</c:v>
                </c:pt>
                <c:pt idx="47">
                  <c:v>43678</c:v>
                </c:pt>
                <c:pt idx="48">
                  <c:v>43709</c:v>
                </c:pt>
                <c:pt idx="49">
                  <c:v>43739</c:v>
                </c:pt>
                <c:pt idx="50">
                  <c:v>43770</c:v>
                </c:pt>
                <c:pt idx="51">
                  <c:v>43800</c:v>
                </c:pt>
                <c:pt idx="52">
                  <c:v>43831</c:v>
                </c:pt>
                <c:pt idx="53">
                  <c:v>43862</c:v>
                </c:pt>
                <c:pt idx="54">
                  <c:v>43891</c:v>
                </c:pt>
                <c:pt idx="55">
                  <c:v>43922</c:v>
                </c:pt>
                <c:pt idx="56">
                  <c:v>43952</c:v>
                </c:pt>
                <c:pt idx="57">
                  <c:v>43983</c:v>
                </c:pt>
                <c:pt idx="58">
                  <c:v>44013</c:v>
                </c:pt>
                <c:pt idx="59">
                  <c:v>44044</c:v>
                </c:pt>
                <c:pt idx="60">
                  <c:v>44075</c:v>
                </c:pt>
              </c:numCache>
            </c:numRef>
          </c:cat>
          <c:val>
            <c:numRef>
              <c:f>'8a NV vs OOS RTC Report'!$E$5:$E$65</c:f>
              <c:numCache>
                <c:formatCode>0%</c:formatCode>
                <c:ptCount val="61"/>
                <c:pt idx="0">
                  <c:v>0.30144927536231886</c:v>
                </c:pt>
                <c:pt idx="1">
                  <c:v>0.29971988795518206</c:v>
                </c:pt>
                <c:pt idx="2">
                  <c:v>0.29378531073446329</c:v>
                </c:pt>
                <c:pt idx="3">
                  <c:v>0.28895184135977336</c:v>
                </c:pt>
                <c:pt idx="4">
                  <c:v>0.28869047619047616</c:v>
                </c:pt>
                <c:pt idx="5">
                  <c:v>0.3128654970760234</c:v>
                </c:pt>
                <c:pt idx="6">
                  <c:v>0.28915662650602408</c:v>
                </c:pt>
                <c:pt idx="7">
                  <c:v>0.27325581395348836</c:v>
                </c:pt>
                <c:pt idx="8">
                  <c:v>0.25739644970414199</c:v>
                </c:pt>
                <c:pt idx="9">
                  <c:v>0.23880597014925373</c:v>
                </c:pt>
                <c:pt idx="10">
                  <c:v>0.23312883435582821</c:v>
                </c:pt>
                <c:pt idx="11">
                  <c:v>0.22699386503067484</c:v>
                </c:pt>
                <c:pt idx="12">
                  <c:v>0.26706231454005935</c:v>
                </c:pt>
                <c:pt idx="13">
                  <c:v>0.30724637681159422</c:v>
                </c:pt>
                <c:pt idx="14">
                  <c:v>0.33620689655172414</c:v>
                </c:pt>
                <c:pt idx="15">
                  <c:v>0.33040935672514621</c:v>
                </c:pt>
                <c:pt idx="16">
                  <c:v>0.32038834951456313</c:v>
                </c:pt>
                <c:pt idx="17">
                  <c:v>0.3</c:v>
                </c:pt>
                <c:pt idx="18">
                  <c:v>0.33766233766233766</c:v>
                </c:pt>
                <c:pt idx="19">
                  <c:v>0.34294871794871795</c:v>
                </c:pt>
                <c:pt idx="20">
                  <c:v>0.31372549019607843</c:v>
                </c:pt>
                <c:pt idx="21">
                  <c:v>0.30891719745222929</c:v>
                </c:pt>
                <c:pt idx="22">
                  <c:v>0.27586206896551724</c:v>
                </c:pt>
                <c:pt idx="23">
                  <c:v>0.28716216216216217</c:v>
                </c:pt>
                <c:pt idx="24">
                  <c:v>0.30742049469964666</c:v>
                </c:pt>
                <c:pt idx="25">
                  <c:v>0.32550335570469796</c:v>
                </c:pt>
                <c:pt idx="26">
                  <c:v>0.31358885017421601</c:v>
                </c:pt>
                <c:pt idx="27">
                  <c:v>0.34237288135593219</c:v>
                </c:pt>
                <c:pt idx="28">
                  <c:v>0.36805555555555558</c:v>
                </c:pt>
                <c:pt idx="29">
                  <c:v>0.36042402826855124</c:v>
                </c:pt>
                <c:pt idx="30">
                  <c:v>0.37857142857142856</c:v>
                </c:pt>
                <c:pt idx="31">
                  <c:v>0.41726618705035973</c:v>
                </c:pt>
                <c:pt idx="32">
                  <c:v>0.46153846153846156</c:v>
                </c:pt>
                <c:pt idx="33">
                  <c:v>0.44841269841269843</c:v>
                </c:pt>
                <c:pt idx="34">
                  <c:v>0.45132743362831856</c:v>
                </c:pt>
                <c:pt idx="35">
                  <c:v>0.45374449339207046</c:v>
                </c:pt>
                <c:pt idx="36">
                  <c:v>0.46666666666666667</c:v>
                </c:pt>
                <c:pt idx="37">
                  <c:v>0.48598130841121495</c:v>
                </c:pt>
                <c:pt idx="38">
                  <c:v>0.48847926267281105</c:v>
                </c:pt>
                <c:pt idx="39">
                  <c:v>0.5240174672489083</c:v>
                </c:pt>
                <c:pt idx="40">
                  <c:v>0.4955357142857143</c:v>
                </c:pt>
                <c:pt idx="41">
                  <c:v>0.4881516587677725</c:v>
                </c:pt>
                <c:pt idx="42">
                  <c:v>0.48898678414096919</c:v>
                </c:pt>
                <c:pt idx="43">
                  <c:v>0.49367088607594939</c:v>
                </c:pt>
                <c:pt idx="44">
                  <c:v>0.52459016393442626</c:v>
                </c:pt>
                <c:pt idx="45">
                  <c:v>0.55384615384615388</c:v>
                </c:pt>
                <c:pt idx="46">
                  <c:v>0.55426356589147285</c:v>
                </c:pt>
                <c:pt idx="47">
                  <c:v>0.51072961373390557</c:v>
                </c:pt>
                <c:pt idx="48">
                  <c:v>0.4719626168224299</c:v>
                </c:pt>
                <c:pt idx="49">
                  <c:v>0.49367088607594939</c:v>
                </c:pt>
                <c:pt idx="50">
                  <c:v>0.50396825396825395</c:v>
                </c:pt>
                <c:pt idx="51">
                  <c:v>0.502092050209205</c:v>
                </c:pt>
                <c:pt idx="52">
                  <c:v>0.47767857142857145</c:v>
                </c:pt>
                <c:pt idx="53">
                  <c:v>0.48936170212765956</c:v>
                </c:pt>
                <c:pt idx="54">
                  <c:v>0.51867219917012453</c:v>
                </c:pt>
                <c:pt idx="55">
                  <c:v>0.50826446280991733</c:v>
                </c:pt>
                <c:pt idx="56">
                  <c:v>0.50409836065573765</c:v>
                </c:pt>
                <c:pt idx="57">
                  <c:v>0.52674897119341568</c:v>
                </c:pt>
                <c:pt idx="58">
                  <c:v>0.50840336134453779</c:v>
                </c:pt>
                <c:pt idx="59">
                  <c:v>0.5431034482758621</c:v>
                </c:pt>
                <c:pt idx="60">
                  <c:v>0.55648535564853552</c:v>
                </c:pt>
              </c:numCache>
            </c:numRef>
          </c:val>
          <c:extLst>
            <c:ext xmlns:c16="http://schemas.microsoft.com/office/drawing/2014/chart" uri="{C3380CC4-5D6E-409C-BE32-E72D297353CC}">
              <c16:uniqueId val="{00000000-D32A-4E13-9C2A-C15B7DD28735}"/>
            </c:ext>
          </c:extLst>
        </c:ser>
        <c:ser>
          <c:idx val="1"/>
          <c:order val="1"/>
          <c:tx>
            <c:strRef>
              <c:f>'8a NV vs OOS RTC Report'!$C$4</c:f>
              <c:strCache>
                <c:ptCount val="1"/>
                <c:pt idx="0">
                  <c:v>OOS</c:v>
                </c:pt>
              </c:strCache>
            </c:strRef>
          </c:tx>
          <c:spPr>
            <a:solidFill>
              <a:schemeClr val="accent2"/>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'8a NV vs OOS RTC Report'!$A$5:$A$65</c:f>
              <c:numCache>
                <c:formatCode>mmm\-yy</c:formatCode>
                <c:ptCount val="61"/>
                <c:pt idx="0">
                  <c:v>42248</c:v>
                </c:pt>
                <c:pt idx="1">
                  <c:v>42278</c:v>
                </c:pt>
                <c:pt idx="2">
                  <c:v>42309</c:v>
                </c:pt>
                <c:pt idx="3">
                  <c:v>42339</c:v>
                </c:pt>
                <c:pt idx="4">
                  <c:v>42370</c:v>
                </c:pt>
                <c:pt idx="5">
                  <c:v>42401</c:v>
                </c:pt>
                <c:pt idx="6">
                  <c:v>42430</c:v>
                </c:pt>
                <c:pt idx="7">
                  <c:v>42461</c:v>
                </c:pt>
                <c:pt idx="8">
                  <c:v>42491</c:v>
                </c:pt>
                <c:pt idx="9">
                  <c:v>42522</c:v>
                </c:pt>
                <c:pt idx="10">
                  <c:v>42552</c:v>
                </c:pt>
                <c:pt idx="11">
                  <c:v>42583</c:v>
                </c:pt>
                <c:pt idx="12">
                  <c:v>42614</c:v>
                </c:pt>
                <c:pt idx="13">
                  <c:v>42644</c:v>
                </c:pt>
                <c:pt idx="14">
                  <c:v>42675</c:v>
                </c:pt>
                <c:pt idx="15">
                  <c:v>42705</c:v>
                </c:pt>
                <c:pt idx="16">
                  <c:v>42736</c:v>
                </c:pt>
                <c:pt idx="17">
                  <c:v>42767</c:v>
                </c:pt>
                <c:pt idx="18">
                  <c:v>42795</c:v>
                </c:pt>
                <c:pt idx="19">
                  <c:v>42826</c:v>
                </c:pt>
                <c:pt idx="20">
                  <c:v>42856</c:v>
                </c:pt>
                <c:pt idx="21">
                  <c:v>42887</c:v>
                </c:pt>
                <c:pt idx="22">
                  <c:v>42917</c:v>
                </c:pt>
                <c:pt idx="23">
                  <c:v>42948</c:v>
                </c:pt>
                <c:pt idx="24">
                  <c:v>42979</c:v>
                </c:pt>
                <c:pt idx="25">
                  <c:v>43009</c:v>
                </c:pt>
                <c:pt idx="26">
                  <c:v>43040</c:v>
                </c:pt>
                <c:pt idx="27">
                  <c:v>43070</c:v>
                </c:pt>
                <c:pt idx="28">
                  <c:v>43101</c:v>
                </c:pt>
                <c:pt idx="29">
                  <c:v>43132</c:v>
                </c:pt>
                <c:pt idx="30">
                  <c:v>43160</c:v>
                </c:pt>
                <c:pt idx="31">
                  <c:v>43191</c:v>
                </c:pt>
                <c:pt idx="32">
                  <c:v>43221</c:v>
                </c:pt>
                <c:pt idx="33">
                  <c:v>43252</c:v>
                </c:pt>
                <c:pt idx="34">
                  <c:v>43282</c:v>
                </c:pt>
                <c:pt idx="35">
                  <c:v>43313</c:v>
                </c:pt>
                <c:pt idx="36">
                  <c:v>43344</c:v>
                </c:pt>
                <c:pt idx="37">
                  <c:v>43374</c:v>
                </c:pt>
                <c:pt idx="38">
                  <c:v>43405</c:v>
                </c:pt>
                <c:pt idx="39">
                  <c:v>43435</c:v>
                </c:pt>
                <c:pt idx="40">
                  <c:v>43466</c:v>
                </c:pt>
                <c:pt idx="41">
                  <c:v>43497</c:v>
                </c:pt>
                <c:pt idx="42">
                  <c:v>43525</c:v>
                </c:pt>
                <c:pt idx="43">
                  <c:v>43556</c:v>
                </c:pt>
                <c:pt idx="44">
                  <c:v>43586</c:v>
                </c:pt>
                <c:pt idx="45">
                  <c:v>43617</c:v>
                </c:pt>
                <c:pt idx="46">
                  <c:v>43647</c:v>
                </c:pt>
                <c:pt idx="47">
                  <c:v>43678</c:v>
                </c:pt>
                <c:pt idx="48">
                  <c:v>43709</c:v>
                </c:pt>
                <c:pt idx="49">
                  <c:v>43739</c:v>
                </c:pt>
                <c:pt idx="50">
                  <c:v>43770</c:v>
                </c:pt>
                <c:pt idx="51">
                  <c:v>43800</c:v>
                </c:pt>
                <c:pt idx="52">
                  <c:v>43831</c:v>
                </c:pt>
                <c:pt idx="53">
                  <c:v>43862</c:v>
                </c:pt>
                <c:pt idx="54">
                  <c:v>43891</c:v>
                </c:pt>
                <c:pt idx="55">
                  <c:v>43922</c:v>
                </c:pt>
                <c:pt idx="56">
                  <c:v>43952</c:v>
                </c:pt>
                <c:pt idx="57">
                  <c:v>43983</c:v>
                </c:pt>
                <c:pt idx="58">
                  <c:v>44013</c:v>
                </c:pt>
                <c:pt idx="59">
                  <c:v>44044</c:v>
                </c:pt>
                <c:pt idx="60">
                  <c:v>44075</c:v>
                </c:pt>
              </c:numCache>
            </c:numRef>
          </c:cat>
          <c:val>
            <c:numRef>
              <c:f>'8a NV vs OOS RTC Report'!$F$5:$F$65</c:f>
              <c:numCache>
                <c:formatCode>0%</c:formatCode>
                <c:ptCount val="61"/>
                <c:pt idx="0">
                  <c:v>0.70144927536231882</c:v>
                </c:pt>
                <c:pt idx="1">
                  <c:v>0.70028011204481788</c:v>
                </c:pt>
                <c:pt idx="2">
                  <c:v>0.70621468926553677</c:v>
                </c:pt>
                <c:pt idx="3">
                  <c:v>0.71671388101983002</c:v>
                </c:pt>
                <c:pt idx="4">
                  <c:v>0.71130952380952384</c:v>
                </c:pt>
                <c:pt idx="5">
                  <c:v>0.6871345029239766</c:v>
                </c:pt>
                <c:pt idx="6">
                  <c:v>0.7168674698795181</c:v>
                </c:pt>
                <c:pt idx="7">
                  <c:v>0.72965116279069764</c:v>
                </c:pt>
                <c:pt idx="8">
                  <c:v>0.74260355029585801</c:v>
                </c:pt>
                <c:pt idx="9">
                  <c:v>0.76417910447761195</c:v>
                </c:pt>
                <c:pt idx="10">
                  <c:v>0.77914110429447858</c:v>
                </c:pt>
                <c:pt idx="11">
                  <c:v>0.77300613496932513</c:v>
                </c:pt>
                <c:pt idx="12">
                  <c:v>0.73887240356083084</c:v>
                </c:pt>
                <c:pt idx="13">
                  <c:v>0.69565217391304346</c:v>
                </c:pt>
                <c:pt idx="14">
                  <c:v>0.66379310344827591</c:v>
                </c:pt>
                <c:pt idx="15">
                  <c:v>0.66959064327485385</c:v>
                </c:pt>
                <c:pt idx="16">
                  <c:v>0.68284789644012944</c:v>
                </c:pt>
                <c:pt idx="17">
                  <c:v>0.7</c:v>
                </c:pt>
                <c:pt idx="18">
                  <c:v>0.67207792207792205</c:v>
                </c:pt>
                <c:pt idx="19">
                  <c:v>0.65705128205128205</c:v>
                </c:pt>
                <c:pt idx="20">
                  <c:v>0.68627450980392157</c:v>
                </c:pt>
                <c:pt idx="21">
                  <c:v>0.69426751592356684</c:v>
                </c:pt>
                <c:pt idx="22">
                  <c:v>0.72758620689655173</c:v>
                </c:pt>
                <c:pt idx="23">
                  <c:v>0.72297297297297303</c:v>
                </c:pt>
                <c:pt idx="24">
                  <c:v>0.69257950530035339</c:v>
                </c:pt>
                <c:pt idx="25">
                  <c:v>0.67449664429530198</c:v>
                </c:pt>
                <c:pt idx="26">
                  <c:v>0.69337979094076652</c:v>
                </c:pt>
                <c:pt idx="27">
                  <c:v>0.65762711864406775</c:v>
                </c:pt>
                <c:pt idx="28">
                  <c:v>0.63541666666666663</c:v>
                </c:pt>
                <c:pt idx="29">
                  <c:v>0.63957597173144876</c:v>
                </c:pt>
                <c:pt idx="30">
                  <c:v>0.62142857142857144</c:v>
                </c:pt>
                <c:pt idx="31">
                  <c:v>0.58633093525179858</c:v>
                </c:pt>
                <c:pt idx="32">
                  <c:v>0.53846153846153844</c:v>
                </c:pt>
                <c:pt idx="33">
                  <c:v>0.55555555555555558</c:v>
                </c:pt>
                <c:pt idx="34">
                  <c:v>0.55309734513274333</c:v>
                </c:pt>
                <c:pt idx="35">
                  <c:v>0.54625550660792954</c:v>
                </c:pt>
                <c:pt idx="36">
                  <c:v>0.54358974358974355</c:v>
                </c:pt>
                <c:pt idx="37">
                  <c:v>0.51869158878504673</c:v>
                </c:pt>
                <c:pt idx="38">
                  <c:v>0.51152073732718895</c:v>
                </c:pt>
                <c:pt idx="39">
                  <c:v>0.48034934497816595</c:v>
                </c:pt>
                <c:pt idx="40">
                  <c:v>0.5089285714285714</c:v>
                </c:pt>
                <c:pt idx="41">
                  <c:v>0.51184834123222744</c:v>
                </c:pt>
                <c:pt idx="42">
                  <c:v>0.51101321585903081</c:v>
                </c:pt>
                <c:pt idx="43">
                  <c:v>0.51054852320675104</c:v>
                </c:pt>
                <c:pt idx="44">
                  <c:v>0.47540983606557374</c:v>
                </c:pt>
                <c:pt idx="45">
                  <c:v>0.44615384615384618</c:v>
                </c:pt>
                <c:pt idx="46">
                  <c:v>0.44573643410852715</c:v>
                </c:pt>
                <c:pt idx="47">
                  <c:v>0.4978540772532189</c:v>
                </c:pt>
                <c:pt idx="48">
                  <c:v>0.53271028037383172</c:v>
                </c:pt>
                <c:pt idx="49">
                  <c:v>0.50632911392405067</c:v>
                </c:pt>
                <c:pt idx="50">
                  <c:v>0.49603174603174605</c:v>
                </c:pt>
                <c:pt idx="51">
                  <c:v>0.497907949790795</c:v>
                </c:pt>
                <c:pt idx="52">
                  <c:v>0.5267857142857143</c:v>
                </c:pt>
                <c:pt idx="53">
                  <c:v>0.52340425531914891</c:v>
                </c:pt>
                <c:pt idx="54">
                  <c:v>0.48547717842323651</c:v>
                </c:pt>
                <c:pt idx="55">
                  <c:v>0.49173553719008267</c:v>
                </c:pt>
                <c:pt idx="56">
                  <c:v>0.49590163934426229</c:v>
                </c:pt>
                <c:pt idx="57">
                  <c:v>0.47736625514403291</c:v>
                </c:pt>
                <c:pt idx="58">
                  <c:v>0.5</c:v>
                </c:pt>
                <c:pt idx="59">
                  <c:v>0.46551724137931033</c:v>
                </c:pt>
                <c:pt idx="60">
                  <c:v>0.44351464435146443</c:v>
                </c:pt>
              </c:numCache>
            </c:numRef>
          </c:val>
          <c:extLst>
            <c:ext xmlns:c16="http://schemas.microsoft.com/office/drawing/2014/chart" uri="{C3380CC4-5D6E-409C-BE32-E72D297353CC}">
              <c16:uniqueId val="{00000001-D32A-4E13-9C2A-C15B7DD28735}"/>
            </c:ext>
          </c:extLst>
        </c:ser>
        <c:dLbls>
          <c:showLegendKey val="0"/>
          <c:showVal val="1"/>
          <c:showCatName val="0"/>
          <c:showSerName val="0"/>
          <c:showPercent val="0"/>
          <c:showBubbleSize val="0"/>
        </c:dLbls>
        <c:gapWidth val="150"/>
        <c:shape val="box"/>
        <c:axId val="1955112160"/>
        <c:axId val="1949571568"/>
        <c:axId val="0"/>
      </c:bar3DChart>
      <c:dateAx>
        <c:axId val="1955112160"/>
        <c:scaling>
          <c:orientation val="minMax"/>
        </c:scaling>
        <c:delete val="0"/>
        <c:axPos val="b"/>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9571568"/>
        <c:crosses val="autoZero"/>
        <c:auto val="1"/>
        <c:lblOffset val="100"/>
        <c:baseTimeUnit val="months"/>
      </c:dateAx>
      <c:valAx>
        <c:axId val="1949571568"/>
        <c:scaling>
          <c:orientation val="minMax"/>
          <c:max val="1.100000000000000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5112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RTC PT63</a:t>
            </a:r>
            <a:r>
              <a:rPr lang="en-US" sz="1200" baseline="0"/>
              <a:t> </a:t>
            </a:r>
            <a:r>
              <a:rPr lang="en-US" sz="1200"/>
              <a:t>Patient</a:t>
            </a:r>
            <a:r>
              <a:rPr lang="en-US" sz="1200" baseline="0"/>
              <a:t> County</a:t>
            </a:r>
            <a:r>
              <a:rPr lang="en-US" sz="1200"/>
              <a:t> All Ages</a:t>
            </a:r>
          </a:p>
          <a:p>
            <a:pPr>
              <a:defRPr sz="1200"/>
            </a:pPr>
            <a:r>
              <a:rPr lang="en-US" sz="1200"/>
              <a:t>By Service Month</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'9a Patient County 5yr Report'!$B$4</c:f>
              <c:strCache>
                <c:ptCount val="1"/>
                <c:pt idx="0">
                  <c:v>Clark</c:v>
                </c:pt>
              </c:strCache>
            </c:strRef>
          </c:tx>
          <c:spPr>
            <a:solidFill>
              <a:schemeClr val="accent1"/>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'9a Patient County 5yr Report'!$A$5:$A$65</c:f>
              <c:numCache>
                <c:formatCode>mmm\-yy</c:formatCode>
                <c:ptCount val="61"/>
                <c:pt idx="0">
                  <c:v>42248</c:v>
                </c:pt>
                <c:pt idx="1">
                  <c:v>42278</c:v>
                </c:pt>
                <c:pt idx="2">
                  <c:v>42309</c:v>
                </c:pt>
                <c:pt idx="3">
                  <c:v>42339</c:v>
                </c:pt>
                <c:pt idx="4">
                  <c:v>42370</c:v>
                </c:pt>
                <c:pt idx="5">
                  <c:v>42401</c:v>
                </c:pt>
                <c:pt idx="6">
                  <c:v>42430</c:v>
                </c:pt>
                <c:pt idx="7">
                  <c:v>42461</c:v>
                </c:pt>
                <c:pt idx="8">
                  <c:v>42491</c:v>
                </c:pt>
                <c:pt idx="9">
                  <c:v>42522</c:v>
                </c:pt>
                <c:pt idx="10">
                  <c:v>42552</c:v>
                </c:pt>
                <c:pt idx="11">
                  <c:v>42583</c:v>
                </c:pt>
                <c:pt idx="12">
                  <c:v>42614</c:v>
                </c:pt>
                <c:pt idx="13">
                  <c:v>42644</c:v>
                </c:pt>
                <c:pt idx="14">
                  <c:v>42675</c:v>
                </c:pt>
                <c:pt idx="15">
                  <c:v>42705</c:v>
                </c:pt>
                <c:pt idx="16">
                  <c:v>42736</c:v>
                </c:pt>
                <c:pt idx="17">
                  <c:v>42767</c:v>
                </c:pt>
                <c:pt idx="18">
                  <c:v>42795</c:v>
                </c:pt>
                <c:pt idx="19">
                  <c:v>42826</c:v>
                </c:pt>
                <c:pt idx="20">
                  <c:v>42856</c:v>
                </c:pt>
                <c:pt idx="21">
                  <c:v>42887</c:v>
                </c:pt>
                <c:pt idx="22">
                  <c:v>42917</c:v>
                </c:pt>
                <c:pt idx="23">
                  <c:v>42948</c:v>
                </c:pt>
                <c:pt idx="24">
                  <c:v>42979</c:v>
                </c:pt>
                <c:pt idx="25">
                  <c:v>43009</c:v>
                </c:pt>
                <c:pt idx="26">
                  <c:v>43040</c:v>
                </c:pt>
                <c:pt idx="27">
                  <c:v>43070</c:v>
                </c:pt>
                <c:pt idx="28">
                  <c:v>43101</c:v>
                </c:pt>
                <c:pt idx="29">
                  <c:v>43132</c:v>
                </c:pt>
                <c:pt idx="30">
                  <c:v>43160</c:v>
                </c:pt>
                <c:pt idx="31">
                  <c:v>43191</c:v>
                </c:pt>
                <c:pt idx="32">
                  <c:v>43221</c:v>
                </c:pt>
                <c:pt idx="33">
                  <c:v>43252</c:v>
                </c:pt>
                <c:pt idx="34">
                  <c:v>43282</c:v>
                </c:pt>
                <c:pt idx="35">
                  <c:v>43313</c:v>
                </c:pt>
                <c:pt idx="36">
                  <c:v>43344</c:v>
                </c:pt>
                <c:pt idx="37">
                  <c:v>43374</c:v>
                </c:pt>
                <c:pt idx="38">
                  <c:v>43405</c:v>
                </c:pt>
                <c:pt idx="39">
                  <c:v>43435</c:v>
                </c:pt>
                <c:pt idx="40">
                  <c:v>43466</c:v>
                </c:pt>
                <c:pt idx="41">
                  <c:v>43497</c:v>
                </c:pt>
                <c:pt idx="42">
                  <c:v>43525</c:v>
                </c:pt>
                <c:pt idx="43">
                  <c:v>43556</c:v>
                </c:pt>
                <c:pt idx="44">
                  <c:v>43586</c:v>
                </c:pt>
                <c:pt idx="45">
                  <c:v>43617</c:v>
                </c:pt>
                <c:pt idx="46">
                  <c:v>43647</c:v>
                </c:pt>
                <c:pt idx="47">
                  <c:v>43678</c:v>
                </c:pt>
                <c:pt idx="48">
                  <c:v>43709</c:v>
                </c:pt>
                <c:pt idx="49">
                  <c:v>43739</c:v>
                </c:pt>
                <c:pt idx="50">
                  <c:v>43770</c:v>
                </c:pt>
                <c:pt idx="51">
                  <c:v>43800</c:v>
                </c:pt>
                <c:pt idx="52">
                  <c:v>43831</c:v>
                </c:pt>
                <c:pt idx="53">
                  <c:v>43862</c:v>
                </c:pt>
                <c:pt idx="54">
                  <c:v>43891</c:v>
                </c:pt>
                <c:pt idx="55">
                  <c:v>43922</c:v>
                </c:pt>
                <c:pt idx="56">
                  <c:v>43952</c:v>
                </c:pt>
                <c:pt idx="57">
                  <c:v>43983</c:v>
                </c:pt>
                <c:pt idx="58">
                  <c:v>44013</c:v>
                </c:pt>
                <c:pt idx="59">
                  <c:v>44044</c:v>
                </c:pt>
                <c:pt idx="60">
                  <c:v>44075</c:v>
                </c:pt>
              </c:numCache>
            </c:numRef>
          </c:cat>
          <c:val>
            <c:numRef>
              <c:f>'9a Patient County 5yr Report'!$B$5:$B$65</c:f>
              <c:numCache>
                <c:formatCode>General</c:formatCode>
                <c:ptCount val="61"/>
                <c:pt idx="0">
                  <c:v>161</c:v>
                </c:pt>
                <c:pt idx="1">
                  <c:v>163</c:v>
                </c:pt>
                <c:pt idx="2">
                  <c:v>156</c:v>
                </c:pt>
                <c:pt idx="3">
                  <c:v>162</c:v>
                </c:pt>
                <c:pt idx="4">
                  <c:v>153</c:v>
                </c:pt>
                <c:pt idx="5">
                  <c:v>156</c:v>
                </c:pt>
                <c:pt idx="6">
                  <c:v>153</c:v>
                </c:pt>
                <c:pt idx="7">
                  <c:v>158</c:v>
                </c:pt>
                <c:pt idx="8">
                  <c:v>159</c:v>
                </c:pt>
                <c:pt idx="9">
                  <c:v>162</c:v>
                </c:pt>
                <c:pt idx="10">
                  <c:v>158</c:v>
                </c:pt>
                <c:pt idx="11">
                  <c:v>161</c:v>
                </c:pt>
                <c:pt idx="12">
                  <c:v>168</c:v>
                </c:pt>
                <c:pt idx="13">
                  <c:v>172</c:v>
                </c:pt>
                <c:pt idx="14">
                  <c:v>177</c:v>
                </c:pt>
                <c:pt idx="15">
                  <c:v>167</c:v>
                </c:pt>
                <c:pt idx="16">
                  <c:v>166</c:v>
                </c:pt>
                <c:pt idx="17">
                  <c:v>160</c:v>
                </c:pt>
                <c:pt idx="18">
                  <c:v>165</c:v>
                </c:pt>
                <c:pt idx="19">
                  <c:v>167</c:v>
                </c:pt>
                <c:pt idx="20">
                  <c:v>163</c:v>
                </c:pt>
                <c:pt idx="21">
                  <c:v>171</c:v>
                </c:pt>
                <c:pt idx="22">
                  <c:v>159</c:v>
                </c:pt>
                <c:pt idx="23">
                  <c:v>161</c:v>
                </c:pt>
                <c:pt idx="24">
                  <c:v>150</c:v>
                </c:pt>
                <c:pt idx="25">
                  <c:v>162</c:v>
                </c:pt>
                <c:pt idx="26">
                  <c:v>160</c:v>
                </c:pt>
                <c:pt idx="27">
                  <c:v>166</c:v>
                </c:pt>
                <c:pt idx="28">
                  <c:v>162</c:v>
                </c:pt>
                <c:pt idx="29">
                  <c:v>157</c:v>
                </c:pt>
                <c:pt idx="30">
                  <c:v>158</c:v>
                </c:pt>
                <c:pt idx="31">
                  <c:v>157</c:v>
                </c:pt>
                <c:pt idx="32">
                  <c:v>162</c:v>
                </c:pt>
                <c:pt idx="33">
                  <c:v>144</c:v>
                </c:pt>
                <c:pt idx="34">
                  <c:v>122</c:v>
                </c:pt>
                <c:pt idx="35">
                  <c:v>122</c:v>
                </c:pt>
                <c:pt idx="36">
                  <c:v>98</c:v>
                </c:pt>
                <c:pt idx="37">
                  <c:v>111</c:v>
                </c:pt>
                <c:pt idx="38">
                  <c:v>111</c:v>
                </c:pt>
                <c:pt idx="39">
                  <c:v>122</c:v>
                </c:pt>
                <c:pt idx="40">
                  <c:v>120</c:v>
                </c:pt>
                <c:pt idx="41">
                  <c:v>111</c:v>
                </c:pt>
                <c:pt idx="42">
                  <c:v>116</c:v>
                </c:pt>
                <c:pt idx="43">
                  <c:v>115</c:v>
                </c:pt>
                <c:pt idx="44">
                  <c:v>123</c:v>
                </c:pt>
                <c:pt idx="45">
                  <c:v>132</c:v>
                </c:pt>
                <c:pt idx="46">
                  <c:v>126</c:v>
                </c:pt>
                <c:pt idx="47">
                  <c:v>116</c:v>
                </c:pt>
                <c:pt idx="48">
                  <c:v>103</c:v>
                </c:pt>
                <c:pt idx="49">
                  <c:v>114</c:v>
                </c:pt>
                <c:pt idx="50">
                  <c:v>128</c:v>
                </c:pt>
                <c:pt idx="51">
                  <c:v>120</c:v>
                </c:pt>
                <c:pt idx="52">
                  <c:v>111</c:v>
                </c:pt>
                <c:pt idx="53">
                  <c:v>110</c:v>
                </c:pt>
                <c:pt idx="54">
                  <c:v>116</c:v>
                </c:pt>
                <c:pt idx="55">
                  <c:v>118</c:v>
                </c:pt>
                <c:pt idx="56">
                  <c:v>131</c:v>
                </c:pt>
                <c:pt idx="57">
                  <c:v>132</c:v>
                </c:pt>
                <c:pt idx="58">
                  <c:v>124</c:v>
                </c:pt>
                <c:pt idx="59">
                  <c:v>120</c:v>
                </c:pt>
                <c:pt idx="60">
                  <c:v>117</c:v>
                </c:pt>
              </c:numCache>
            </c:numRef>
          </c:val>
          <c:extLst>
            <c:ext xmlns:c16="http://schemas.microsoft.com/office/drawing/2014/chart" uri="{C3380CC4-5D6E-409C-BE32-E72D297353CC}">
              <c16:uniqueId val="{00000000-9D7D-4BDF-8750-F86A1ACFA66F}"/>
            </c:ext>
          </c:extLst>
        </c:ser>
        <c:ser>
          <c:idx val="1"/>
          <c:order val="1"/>
          <c:tx>
            <c:strRef>
              <c:f>'9a Patient County 5yr Report'!$C$4</c:f>
              <c:strCache>
                <c:ptCount val="1"/>
                <c:pt idx="0">
                  <c:v>Unknown or OOS</c:v>
                </c:pt>
              </c:strCache>
            </c:strRef>
          </c:tx>
          <c:spPr>
            <a:solidFill>
              <a:schemeClr val="accent2"/>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'9a Patient County 5yr Report'!$A$5:$A$65</c:f>
              <c:numCache>
                <c:formatCode>mmm\-yy</c:formatCode>
                <c:ptCount val="61"/>
                <c:pt idx="0">
                  <c:v>42248</c:v>
                </c:pt>
                <c:pt idx="1">
                  <c:v>42278</c:v>
                </c:pt>
                <c:pt idx="2">
                  <c:v>42309</c:v>
                </c:pt>
                <c:pt idx="3">
                  <c:v>42339</c:v>
                </c:pt>
                <c:pt idx="4">
                  <c:v>42370</c:v>
                </c:pt>
                <c:pt idx="5">
                  <c:v>42401</c:v>
                </c:pt>
                <c:pt idx="6">
                  <c:v>42430</c:v>
                </c:pt>
                <c:pt idx="7">
                  <c:v>42461</c:v>
                </c:pt>
                <c:pt idx="8">
                  <c:v>42491</c:v>
                </c:pt>
                <c:pt idx="9">
                  <c:v>42522</c:v>
                </c:pt>
                <c:pt idx="10">
                  <c:v>42552</c:v>
                </c:pt>
                <c:pt idx="11">
                  <c:v>42583</c:v>
                </c:pt>
                <c:pt idx="12">
                  <c:v>42614</c:v>
                </c:pt>
                <c:pt idx="13">
                  <c:v>42644</c:v>
                </c:pt>
                <c:pt idx="14">
                  <c:v>42675</c:v>
                </c:pt>
                <c:pt idx="15">
                  <c:v>42705</c:v>
                </c:pt>
                <c:pt idx="16">
                  <c:v>42736</c:v>
                </c:pt>
                <c:pt idx="17">
                  <c:v>42767</c:v>
                </c:pt>
                <c:pt idx="18">
                  <c:v>42795</c:v>
                </c:pt>
                <c:pt idx="19">
                  <c:v>42826</c:v>
                </c:pt>
                <c:pt idx="20">
                  <c:v>42856</c:v>
                </c:pt>
                <c:pt idx="21">
                  <c:v>42887</c:v>
                </c:pt>
                <c:pt idx="22">
                  <c:v>42917</c:v>
                </c:pt>
                <c:pt idx="23">
                  <c:v>42948</c:v>
                </c:pt>
                <c:pt idx="24">
                  <c:v>42979</c:v>
                </c:pt>
                <c:pt idx="25">
                  <c:v>43009</c:v>
                </c:pt>
                <c:pt idx="26">
                  <c:v>43040</c:v>
                </c:pt>
                <c:pt idx="27">
                  <c:v>43070</c:v>
                </c:pt>
                <c:pt idx="28">
                  <c:v>43101</c:v>
                </c:pt>
                <c:pt idx="29">
                  <c:v>43132</c:v>
                </c:pt>
                <c:pt idx="30">
                  <c:v>43160</c:v>
                </c:pt>
                <c:pt idx="31">
                  <c:v>43191</c:v>
                </c:pt>
                <c:pt idx="32">
                  <c:v>43221</c:v>
                </c:pt>
                <c:pt idx="33">
                  <c:v>43252</c:v>
                </c:pt>
                <c:pt idx="34">
                  <c:v>43282</c:v>
                </c:pt>
                <c:pt idx="35">
                  <c:v>43313</c:v>
                </c:pt>
                <c:pt idx="36">
                  <c:v>43344</c:v>
                </c:pt>
                <c:pt idx="37">
                  <c:v>43374</c:v>
                </c:pt>
                <c:pt idx="38">
                  <c:v>43405</c:v>
                </c:pt>
                <c:pt idx="39">
                  <c:v>43435</c:v>
                </c:pt>
                <c:pt idx="40">
                  <c:v>43466</c:v>
                </c:pt>
                <c:pt idx="41">
                  <c:v>43497</c:v>
                </c:pt>
                <c:pt idx="42">
                  <c:v>43525</c:v>
                </c:pt>
                <c:pt idx="43">
                  <c:v>43556</c:v>
                </c:pt>
                <c:pt idx="44">
                  <c:v>43586</c:v>
                </c:pt>
                <c:pt idx="45">
                  <c:v>43617</c:v>
                </c:pt>
                <c:pt idx="46">
                  <c:v>43647</c:v>
                </c:pt>
                <c:pt idx="47">
                  <c:v>43678</c:v>
                </c:pt>
                <c:pt idx="48">
                  <c:v>43709</c:v>
                </c:pt>
                <c:pt idx="49">
                  <c:v>43739</c:v>
                </c:pt>
                <c:pt idx="50">
                  <c:v>43770</c:v>
                </c:pt>
                <c:pt idx="51">
                  <c:v>43800</c:v>
                </c:pt>
                <c:pt idx="52">
                  <c:v>43831</c:v>
                </c:pt>
                <c:pt idx="53">
                  <c:v>43862</c:v>
                </c:pt>
                <c:pt idx="54">
                  <c:v>43891</c:v>
                </c:pt>
                <c:pt idx="55">
                  <c:v>43922</c:v>
                </c:pt>
                <c:pt idx="56">
                  <c:v>43952</c:v>
                </c:pt>
                <c:pt idx="57">
                  <c:v>43983</c:v>
                </c:pt>
                <c:pt idx="58">
                  <c:v>44013</c:v>
                </c:pt>
                <c:pt idx="59">
                  <c:v>44044</c:v>
                </c:pt>
                <c:pt idx="60">
                  <c:v>44075</c:v>
                </c:pt>
              </c:numCache>
            </c:numRef>
          </c:cat>
          <c:val>
            <c:numRef>
              <c:f>'9a Patient County 5yr Report'!$C$5:$C$65</c:f>
              <c:numCache>
                <c:formatCode>General</c:formatCode>
                <c:ptCount val="61"/>
                <c:pt idx="0">
                  <c:v>31</c:v>
                </c:pt>
                <c:pt idx="1">
                  <c:v>32</c:v>
                </c:pt>
                <c:pt idx="2">
                  <c:v>31</c:v>
                </c:pt>
                <c:pt idx="3">
                  <c:v>30</c:v>
                </c:pt>
                <c:pt idx="4">
                  <c:v>32</c:v>
                </c:pt>
                <c:pt idx="5">
                  <c:v>34</c:v>
                </c:pt>
                <c:pt idx="6">
                  <c:v>32</c:v>
                </c:pt>
                <c:pt idx="7">
                  <c:v>31</c:v>
                </c:pt>
                <c:pt idx="8">
                  <c:v>32</c:v>
                </c:pt>
                <c:pt idx="9">
                  <c:v>31</c:v>
                </c:pt>
                <c:pt idx="10">
                  <c:v>28</c:v>
                </c:pt>
                <c:pt idx="11">
                  <c:v>25</c:v>
                </c:pt>
                <c:pt idx="12">
                  <c:v>30</c:v>
                </c:pt>
                <c:pt idx="13">
                  <c:v>30</c:v>
                </c:pt>
                <c:pt idx="14">
                  <c:v>32</c:v>
                </c:pt>
                <c:pt idx="15">
                  <c:v>30</c:v>
                </c:pt>
                <c:pt idx="16">
                  <c:v>30</c:v>
                </c:pt>
                <c:pt idx="17">
                  <c:v>28</c:v>
                </c:pt>
                <c:pt idx="18">
                  <c:v>28</c:v>
                </c:pt>
                <c:pt idx="19">
                  <c:v>28</c:v>
                </c:pt>
                <c:pt idx="20">
                  <c:v>26</c:v>
                </c:pt>
                <c:pt idx="21">
                  <c:v>26</c:v>
                </c:pt>
                <c:pt idx="22">
                  <c:v>26</c:v>
                </c:pt>
                <c:pt idx="23">
                  <c:v>26</c:v>
                </c:pt>
                <c:pt idx="24">
                  <c:v>28</c:v>
                </c:pt>
                <c:pt idx="25">
                  <c:v>26</c:v>
                </c:pt>
                <c:pt idx="26">
                  <c:v>25</c:v>
                </c:pt>
                <c:pt idx="27">
                  <c:v>19</c:v>
                </c:pt>
                <c:pt idx="28">
                  <c:v>20</c:v>
                </c:pt>
                <c:pt idx="29">
                  <c:v>22</c:v>
                </c:pt>
                <c:pt idx="30">
                  <c:v>24</c:v>
                </c:pt>
                <c:pt idx="31">
                  <c:v>24</c:v>
                </c:pt>
                <c:pt idx="32">
                  <c:v>21</c:v>
                </c:pt>
                <c:pt idx="33">
                  <c:v>23</c:v>
                </c:pt>
                <c:pt idx="34">
                  <c:v>17</c:v>
                </c:pt>
                <c:pt idx="35">
                  <c:v>17</c:v>
                </c:pt>
                <c:pt idx="36">
                  <c:v>14</c:v>
                </c:pt>
                <c:pt idx="37">
                  <c:v>18</c:v>
                </c:pt>
                <c:pt idx="38">
                  <c:v>21</c:v>
                </c:pt>
                <c:pt idx="39">
                  <c:v>25</c:v>
                </c:pt>
                <c:pt idx="40">
                  <c:v>30</c:v>
                </c:pt>
                <c:pt idx="41">
                  <c:v>29</c:v>
                </c:pt>
                <c:pt idx="42">
                  <c:v>34</c:v>
                </c:pt>
                <c:pt idx="43">
                  <c:v>36</c:v>
                </c:pt>
                <c:pt idx="44">
                  <c:v>38</c:v>
                </c:pt>
                <c:pt idx="45">
                  <c:v>39</c:v>
                </c:pt>
                <c:pt idx="46">
                  <c:v>41</c:v>
                </c:pt>
                <c:pt idx="47">
                  <c:v>40</c:v>
                </c:pt>
                <c:pt idx="48">
                  <c:v>37</c:v>
                </c:pt>
                <c:pt idx="49">
                  <c:v>37</c:v>
                </c:pt>
                <c:pt idx="50">
                  <c:v>37</c:v>
                </c:pt>
                <c:pt idx="51">
                  <c:v>34</c:v>
                </c:pt>
                <c:pt idx="52">
                  <c:v>31</c:v>
                </c:pt>
                <c:pt idx="53">
                  <c:v>36</c:v>
                </c:pt>
                <c:pt idx="54">
                  <c:v>35</c:v>
                </c:pt>
                <c:pt idx="55">
                  <c:v>42</c:v>
                </c:pt>
                <c:pt idx="56">
                  <c:v>42</c:v>
                </c:pt>
                <c:pt idx="57">
                  <c:v>40</c:v>
                </c:pt>
                <c:pt idx="58">
                  <c:v>45</c:v>
                </c:pt>
                <c:pt idx="59">
                  <c:v>38</c:v>
                </c:pt>
                <c:pt idx="60">
                  <c:v>37</c:v>
                </c:pt>
              </c:numCache>
            </c:numRef>
          </c:val>
          <c:extLst>
            <c:ext xmlns:c16="http://schemas.microsoft.com/office/drawing/2014/chart" uri="{C3380CC4-5D6E-409C-BE32-E72D297353CC}">
              <c16:uniqueId val="{00000001-9D7D-4BDF-8750-F86A1ACFA66F}"/>
            </c:ext>
          </c:extLst>
        </c:ser>
        <c:ser>
          <c:idx val="2"/>
          <c:order val="2"/>
          <c:tx>
            <c:strRef>
              <c:f>'9a Patient County 5yr Report'!$D$4</c:f>
              <c:strCache>
                <c:ptCount val="1"/>
                <c:pt idx="0">
                  <c:v>Rural</c:v>
                </c:pt>
              </c:strCache>
            </c:strRef>
          </c:tx>
          <c:spPr>
            <a:solidFill>
              <a:schemeClr val="accent3"/>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'9a Patient County 5yr Report'!$A$5:$A$65</c:f>
              <c:numCache>
                <c:formatCode>mmm\-yy</c:formatCode>
                <c:ptCount val="61"/>
                <c:pt idx="0">
                  <c:v>42248</c:v>
                </c:pt>
                <c:pt idx="1">
                  <c:v>42278</c:v>
                </c:pt>
                <c:pt idx="2">
                  <c:v>42309</c:v>
                </c:pt>
                <c:pt idx="3">
                  <c:v>42339</c:v>
                </c:pt>
                <c:pt idx="4">
                  <c:v>42370</c:v>
                </c:pt>
                <c:pt idx="5">
                  <c:v>42401</c:v>
                </c:pt>
                <c:pt idx="6">
                  <c:v>42430</c:v>
                </c:pt>
                <c:pt idx="7">
                  <c:v>42461</c:v>
                </c:pt>
                <c:pt idx="8">
                  <c:v>42491</c:v>
                </c:pt>
                <c:pt idx="9">
                  <c:v>42522</c:v>
                </c:pt>
                <c:pt idx="10">
                  <c:v>42552</c:v>
                </c:pt>
                <c:pt idx="11">
                  <c:v>42583</c:v>
                </c:pt>
                <c:pt idx="12">
                  <c:v>42614</c:v>
                </c:pt>
                <c:pt idx="13">
                  <c:v>42644</c:v>
                </c:pt>
                <c:pt idx="14">
                  <c:v>42675</c:v>
                </c:pt>
                <c:pt idx="15">
                  <c:v>42705</c:v>
                </c:pt>
                <c:pt idx="16">
                  <c:v>42736</c:v>
                </c:pt>
                <c:pt idx="17">
                  <c:v>42767</c:v>
                </c:pt>
                <c:pt idx="18">
                  <c:v>42795</c:v>
                </c:pt>
                <c:pt idx="19">
                  <c:v>42826</c:v>
                </c:pt>
                <c:pt idx="20">
                  <c:v>42856</c:v>
                </c:pt>
                <c:pt idx="21">
                  <c:v>42887</c:v>
                </c:pt>
                <c:pt idx="22">
                  <c:v>42917</c:v>
                </c:pt>
                <c:pt idx="23">
                  <c:v>42948</c:v>
                </c:pt>
                <c:pt idx="24">
                  <c:v>42979</c:v>
                </c:pt>
                <c:pt idx="25">
                  <c:v>43009</c:v>
                </c:pt>
                <c:pt idx="26">
                  <c:v>43040</c:v>
                </c:pt>
                <c:pt idx="27">
                  <c:v>43070</c:v>
                </c:pt>
                <c:pt idx="28">
                  <c:v>43101</c:v>
                </c:pt>
                <c:pt idx="29">
                  <c:v>43132</c:v>
                </c:pt>
                <c:pt idx="30">
                  <c:v>43160</c:v>
                </c:pt>
                <c:pt idx="31">
                  <c:v>43191</c:v>
                </c:pt>
                <c:pt idx="32">
                  <c:v>43221</c:v>
                </c:pt>
                <c:pt idx="33">
                  <c:v>43252</c:v>
                </c:pt>
                <c:pt idx="34">
                  <c:v>43282</c:v>
                </c:pt>
                <c:pt idx="35">
                  <c:v>43313</c:v>
                </c:pt>
                <c:pt idx="36">
                  <c:v>43344</c:v>
                </c:pt>
                <c:pt idx="37">
                  <c:v>43374</c:v>
                </c:pt>
                <c:pt idx="38">
                  <c:v>43405</c:v>
                </c:pt>
                <c:pt idx="39">
                  <c:v>43435</c:v>
                </c:pt>
                <c:pt idx="40">
                  <c:v>43466</c:v>
                </c:pt>
                <c:pt idx="41">
                  <c:v>43497</c:v>
                </c:pt>
                <c:pt idx="42">
                  <c:v>43525</c:v>
                </c:pt>
                <c:pt idx="43">
                  <c:v>43556</c:v>
                </c:pt>
                <c:pt idx="44">
                  <c:v>43586</c:v>
                </c:pt>
                <c:pt idx="45">
                  <c:v>43617</c:v>
                </c:pt>
                <c:pt idx="46">
                  <c:v>43647</c:v>
                </c:pt>
                <c:pt idx="47">
                  <c:v>43678</c:v>
                </c:pt>
                <c:pt idx="48">
                  <c:v>43709</c:v>
                </c:pt>
                <c:pt idx="49">
                  <c:v>43739</c:v>
                </c:pt>
                <c:pt idx="50">
                  <c:v>43770</c:v>
                </c:pt>
                <c:pt idx="51">
                  <c:v>43800</c:v>
                </c:pt>
                <c:pt idx="52">
                  <c:v>43831</c:v>
                </c:pt>
                <c:pt idx="53">
                  <c:v>43862</c:v>
                </c:pt>
                <c:pt idx="54">
                  <c:v>43891</c:v>
                </c:pt>
                <c:pt idx="55">
                  <c:v>43922</c:v>
                </c:pt>
                <c:pt idx="56">
                  <c:v>43952</c:v>
                </c:pt>
                <c:pt idx="57">
                  <c:v>43983</c:v>
                </c:pt>
                <c:pt idx="58">
                  <c:v>44013</c:v>
                </c:pt>
                <c:pt idx="59">
                  <c:v>44044</c:v>
                </c:pt>
                <c:pt idx="60">
                  <c:v>44075</c:v>
                </c:pt>
              </c:numCache>
            </c:numRef>
          </c:cat>
          <c:val>
            <c:numRef>
              <c:f>'9a Patient County 5yr Report'!$D$5:$D$65</c:f>
              <c:numCache>
                <c:formatCode>General</c:formatCode>
                <c:ptCount val="61"/>
                <c:pt idx="0">
                  <c:v>57</c:v>
                </c:pt>
                <c:pt idx="1">
                  <c:v>63</c:v>
                </c:pt>
                <c:pt idx="2">
                  <c:v>69</c:v>
                </c:pt>
                <c:pt idx="3">
                  <c:v>70</c:v>
                </c:pt>
                <c:pt idx="4">
                  <c:v>69</c:v>
                </c:pt>
                <c:pt idx="5">
                  <c:v>70</c:v>
                </c:pt>
                <c:pt idx="6">
                  <c:v>69</c:v>
                </c:pt>
                <c:pt idx="7">
                  <c:v>73</c:v>
                </c:pt>
                <c:pt idx="8">
                  <c:v>72</c:v>
                </c:pt>
                <c:pt idx="9">
                  <c:v>69</c:v>
                </c:pt>
                <c:pt idx="10">
                  <c:v>65</c:v>
                </c:pt>
                <c:pt idx="11">
                  <c:v>65</c:v>
                </c:pt>
                <c:pt idx="12">
                  <c:v>62</c:v>
                </c:pt>
                <c:pt idx="13">
                  <c:v>67</c:v>
                </c:pt>
                <c:pt idx="14">
                  <c:v>61</c:v>
                </c:pt>
                <c:pt idx="15">
                  <c:v>65</c:v>
                </c:pt>
                <c:pt idx="16">
                  <c:v>47</c:v>
                </c:pt>
                <c:pt idx="17">
                  <c:v>47</c:v>
                </c:pt>
                <c:pt idx="18">
                  <c:v>50</c:v>
                </c:pt>
                <c:pt idx="19">
                  <c:v>54</c:v>
                </c:pt>
                <c:pt idx="20">
                  <c:v>55</c:v>
                </c:pt>
                <c:pt idx="21">
                  <c:v>60</c:v>
                </c:pt>
                <c:pt idx="22">
                  <c:v>55</c:v>
                </c:pt>
                <c:pt idx="23">
                  <c:v>62</c:v>
                </c:pt>
                <c:pt idx="24">
                  <c:v>59</c:v>
                </c:pt>
                <c:pt idx="25">
                  <c:v>62</c:v>
                </c:pt>
                <c:pt idx="26">
                  <c:v>54</c:v>
                </c:pt>
                <c:pt idx="27">
                  <c:v>63</c:v>
                </c:pt>
                <c:pt idx="28">
                  <c:v>58</c:v>
                </c:pt>
                <c:pt idx="29">
                  <c:v>57</c:v>
                </c:pt>
                <c:pt idx="30">
                  <c:v>57</c:v>
                </c:pt>
                <c:pt idx="31">
                  <c:v>54</c:v>
                </c:pt>
                <c:pt idx="32">
                  <c:v>49</c:v>
                </c:pt>
                <c:pt idx="33">
                  <c:v>44</c:v>
                </c:pt>
                <c:pt idx="34">
                  <c:v>46</c:v>
                </c:pt>
                <c:pt idx="35">
                  <c:v>51</c:v>
                </c:pt>
                <c:pt idx="36">
                  <c:v>47</c:v>
                </c:pt>
                <c:pt idx="37">
                  <c:v>47</c:v>
                </c:pt>
                <c:pt idx="38">
                  <c:v>44</c:v>
                </c:pt>
                <c:pt idx="39">
                  <c:v>42</c:v>
                </c:pt>
                <c:pt idx="40">
                  <c:v>40</c:v>
                </c:pt>
                <c:pt idx="41">
                  <c:v>40</c:v>
                </c:pt>
                <c:pt idx="42">
                  <c:v>37</c:v>
                </c:pt>
                <c:pt idx="43">
                  <c:v>41</c:v>
                </c:pt>
                <c:pt idx="44">
                  <c:v>41</c:v>
                </c:pt>
                <c:pt idx="45">
                  <c:v>47</c:v>
                </c:pt>
                <c:pt idx="46">
                  <c:v>52</c:v>
                </c:pt>
                <c:pt idx="47">
                  <c:v>47</c:v>
                </c:pt>
                <c:pt idx="48">
                  <c:v>40</c:v>
                </c:pt>
                <c:pt idx="49">
                  <c:v>48</c:v>
                </c:pt>
                <c:pt idx="50">
                  <c:v>51</c:v>
                </c:pt>
                <c:pt idx="51">
                  <c:v>48</c:v>
                </c:pt>
                <c:pt idx="52">
                  <c:v>44</c:v>
                </c:pt>
                <c:pt idx="53">
                  <c:v>48</c:v>
                </c:pt>
                <c:pt idx="54">
                  <c:v>47</c:v>
                </c:pt>
                <c:pt idx="55">
                  <c:v>41</c:v>
                </c:pt>
                <c:pt idx="56">
                  <c:v>38</c:v>
                </c:pt>
                <c:pt idx="57">
                  <c:v>38</c:v>
                </c:pt>
                <c:pt idx="58">
                  <c:v>42</c:v>
                </c:pt>
                <c:pt idx="59">
                  <c:v>44</c:v>
                </c:pt>
                <c:pt idx="60">
                  <c:v>49</c:v>
                </c:pt>
              </c:numCache>
            </c:numRef>
          </c:val>
          <c:extLst>
            <c:ext xmlns:c16="http://schemas.microsoft.com/office/drawing/2014/chart" uri="{C3380CC4-5D6E-409C-BE32-E72D297353CC}">
              <c16:uniqueId val="{00000002-9D7D-4BDF-8750-F86A1ACFA66F}"/>
            </c:ext>
          </c:extLst>
        </c:ser>
        <c:ser>
          <c:idx val="3"/>
          <c:order val="3"/>
          <c:tx>
            <c:strRef>
              <c:f>'9a Patient County 5yr Report'!$E$4</c:f>
              <c:strCache>
                <c:ptCount val="1"/>
                <c:pt idx="0">
                  <c:v>Washoe</c:v>
                </c:pt>
              </c:strCache>
            </c:strRef>
          </c:tx>
          <c:spPr>
            <a:solidFill>
              <a:schemeClr val="accent4"/>
            </a:solidFill>
            <a:ln>
              <a:noFill/>
            </a:ln>
            <a:effectLst/>
            <a:sp3d/>
          </c:spPr>
          <c:invertIfNegative val="0"/>
          <c:dLbls>
            <c:numFmt formatCode="General"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'9a Patient County 5yr Report'!$A$5:$A$65</c:f>
              <c:numCache>
                <c:formatCode>mmm\-yy</c:formatCode>
                <c:ptCount val="61"/>
                <c:pt idx="0">
                  <c:v>42248</c:v>
                </c:pt>
                <c:pt idx="1">
                  <c:v>42278</c:v>
                </c:pt>
                <c:pt idx="2">
                  <c:v>42309</c:v>
                </c:pt>
                <c:pt idx="3">
                  <c:v>42339</c:v>
                </c:pt>
                <c:pt idx="4">
                  <c:v>42370</c:v>
                </c:pt>
                <c:pt idx="5">
                  <c:v>42401</c:v>
                </c:pt>
                <c:pt idx="6">
                  <c:v>42430</c:v>
                </c:pt>
                <c:pt idx="7">
                  <c:v>42461</c:v>
                </c:pt>
                <c:pt idx="8">
                  <c:v>42491</c:v>
                </c:pt>
                <c:pt idx="9">
                  <c:v>42522</c:v>
                </c:pt>
                <c:pt idx="10">
                  <c:v>42552</c:v>
                </c:pt>
                <c:pt idx="11">
                  <c:v>42583</c:v>
                </c:pt>
                <c:pt idx="12">
                  <c:v>42614</c:v>
                </c:pt>
                <c:pt idx="13">
                  <c:v>42644</c:v>
                </c:pt>
                <c:pt idx="14">
                  <c:v>42675</c:v>
                </c:pt>
                <c:pt idx="15">
                  <c:v>42705</c:v>
                </c:pt>
                <c:pt idx="16">
                  <c:v>42736</c:v>
                </c:pt>
                <c:pt idx="17">
                  <c:v>42767</c:v>
                </c:pt>
                <c:pt idx="18">
                  <c:v>42795</c:v>
                </c:pt>
                <c:pt idx="19">
                  <c:v>42826</c:v>
                </c:pt>
                <c:pt idx="20">
                  <c:v>42856</c:v>
                </c:pt>
                <c:pt idx="21">
                  <c:v>42887</c:v>
                </c:pt>
                <c:pt idx="22">
                  <c:v>42917</c:v>
                </c:pt>
                <c:pt idx="23">
                  <c:v>42948</c:v>
                </c:pt>
                <c:pt idx="24">
                  <c:v>42979</c:v>
                </c:pt>
                <c:pt idx="25">
                  <c:v>43009</c:v>
                </c:pt>
                <c:pt idx="26">
                  <c:v>43040</c:v>
                </c:pt>
                <c:pt idx="27">
                  <c:v>43070</c:v>
                </c:pt>
                <c:pt idx="28">
                  <c:v>43101</c:v>
                </c:pt>
                <c:pt idx="29">
                  <c:v>43132</c:v>
                </c:pt>
                <c:pt idx="30">
                  <c:v>43160</c:v>
                </c:pt>
                <c:pt idx="31">
                  <c:v>43191</c:v>
                </c:pt>
                <c:pt idx="32">
                  <c:v>43221</c:v>
                </c:pt>
                <c:pt idx="33">
                  <c:v>43252</c:v>
                </c:pt>
                <c:pt idx="34">
                  <c:v>43282</c:v>
                </c:pt>
                <c:pt idx="35">
                  <c:v>43313</c:v>
                </c:pt>
                <c:pt idx="36">
                  <c:v>43344</c:v>
                </c:pt>
                <c:pt idx="37">
                  <c:v>43374</c:v>
                </c:pt>
                <c:pt idx="38">
                  <c:v>43405</c:v>
                </c:pt>
                <c:pt idx="39">
                  <c:v>43435</c:v>
                </c:pt>
                <c:pt idx="40">
                  <c:v>43466</c:v>
                </c:pt>
                <c:pt idx="41">
                  <c:v>43497</c:v>
                </c:pt>
                <c:pt idx="42">
                  <c:v>43525</c:v>
                </c:pt>
                <c:pt idx="43">
                  <c:v>43556</c:v>
                </c:pt>
                <c:pt idx="44">
                  <c:v>43586</c:v>
                </c:pt>
                <c:pt idx="45">
                  <c:v>43617</c:v>
                </c:pt>
                <c:pt idx="46">
                  <c:v>43647</c:v>
                </c:pt>
                <c:pt idx="47">
                  <c:v>43678</c:v>
                </c:pt>
                <c:pt idx="48">
                  <c:v>43709</c:v>
                </c:pt>
                <c:pt idx="49">
                  <c:v>43739</c:v>
                </c:pt>
                <c:pt idx="50">
                  <c:v>43770</c:v>
                </c:pt>
                <c:pt idx="51">
                  <c:v>43800</c:v>
                </c:pt>
                <c:pt idx="52">
                  <c:v>43831</c:v>
                </c:pt>
                <c:pt idx="53">
                  <c:v>43862</c:v>
                </c:pt>
                <c:pt idx="54">
                  <c:v>43891</c:v>
                </c:pt>
                <c:pt idx="55">
                  <c:v>43922</c:v>
                </c:pt>
                <c:pt idx="56">
                  <c:v>43952</c:v>
                </c:pt>
                <c:pt idx="57">
                  <c:v>43983</c:v>
                </c:pt>
                <c:pt idx="58">
                  <c:v>44013</c:v>
                </c:pt>
                <c:pt idx="59">
                  <c:v>44044</c:v>
                </c:pt>
                <c:pt idx="60">
                  <c:v>44075</c:v>
                </c:pt>
              </c:numCache>
            </c:numRef>
          </c:cat>
          <c:val>
            <c:numRef>
              <c:f>'9a Patient County 5yr Report'!$E$5:$E$65</c:f>
              <c:numCache>
                <c:formatCode>General</c:formatCode>
                <c:ptCount val="61"/>
                <c:pt idx="0">
                  <c:v>96</c:v>
                </c:pt>
                <c:pt idx="1">
                  <c:v>99</c:v>
                </c:pt>
                <c:pt idx="2">
                  <c:v>98</c:v>
                </c:pt>
                <c:pt idx="3">
                  <c:v>91</c:v>
                </c:pt>
                <c:pt idx="4">
                  <c:v>82</c:v>
                </c:pt>
                <c:pt idx="5">
                  <c:v>82</c:v>
                </c:pt>
                <c:pt idx="6">
                  <c:v>78</c:v>
                </c:pt>
                <c:pt idx="7">
                  <c:v>82</c:v>
                </c:pt>
                <c:pt idx="8">
                  <c:v>75</c:v>
                </c:pt>
                <c:pt idx="9">
                  <c:v>73</c:v>
                </c:pt>
                <c:pt idx="10">
                  <c:v>75</c:v>
                </c:pt>
                <c:pt idx="11">
                  <c:v>75</c:v>
                </c:pt>
                <c:pt idx="12">
                  <c:v>77</c:v>
                </c:pt>
                <c:pt idx="13">
                  <c:v>76</c:v>
                </c:pt>
                <c:pt idx="14">
                  <c:v>78</c:v>
                </c:pt>
                <c:pt idx="15">
                  <c:v>80</c:v>
                </c:pt>
                <c:pt idx="16">
                  <c:v>66</c:v>
                </c:pt>
                <c:pt idx="17">
                  <c:v>65</c:v>
                </c:pt>
                <c:pt idx="18">
                  <c:v>65</c:v>
                </c:pt>
                <c:pt idx="19">
                  <c:v>63</c:v>
                </c:pt>
                <c:pt idx="20">
                  <c:v>62</c:v>
                </c:pt>
                <c:pt idx="21">
                  <c:v>57</c:v>
                </c:pt>
                <c:pt idx="22">
                  <c:v>50</c:v>
                </c:pt>
                <c:pt idx="23">
                  <c:v>47</c:v>
                </c:pt>
                <c:pt idx="24">
                  <c:v>46</c:v>
                </c:pt>
                <c:pt idx="25">
                  <c:v>48</c:v>
                </c:pt>
                <c:pt idx="26">
                  <c:v>48</c:v>
                </c:pt>
                <c:pt idx="27">
                  <c:v>47</c:v>
                </c:pt>
                <c:pt idx="28">
                  <c:v>48</c:v>
                </c:pt>
                <c:pt idx="29">
                  <c:v>47</c:v>
                </c:pt>
                <c:pt idx="30">
                  <c:v>41</c:v>
                </c:pt>
                <c:pt idx="31">
                  <c:v>43</c:v>
                </c:pt>
                <c:pt idx="32">
                  <c:v>41</c:v>
                </c:pt>
                <c:pt idx="33">
                  <c:v>41</c:v>
                </c:pt>
                <c:pt idx="34">
                  <c:v>41</c:v>
                </c:pt>
                <c:pt idx="35">
                  <c:v>37</c:v>
                </c:pt>
                <c:pt idx="36">
                  <c:v>36</c:v>
                </c:pt>
                <c:pt idx="37">
                  <c:v>38</c:v>
                </c:pt>
                <c:pt idx="38">
                  <c:v>41</c:v>
                </c:pt>
                <c:pt idx="39">
                  <c:v>40</c:v>
                </c:pt>
                <c:pt idx="40">
                  <c:v>36</c:v>
                </c:pt>
                <c:pt idx="41">
                  <c:v>31</c:v>
                </c:pt>
                <c:pt idx="42">
                  <c:v>41</c:v>
                </c:pt>
                <c:pt idx="43">
                  <c:v>45</c:v>
                </c:pt>
                <c:pt idx="44">
                  <c:v>42</c:v>
                </c:pt>
                <c:pt idx="45">
                  <c:v>42</c:v>
                </c:pt>
                <c:pt idx="46">
                  <c:v>41</c:v>
                </c:pt>
                <c:pt idx="47">
                  <c:v>31</c:v>
                </c:pt>
                <c:pt idx="48">
                  <c:v>34</c:v>
                </c:pt>
                <c:pt idx="49">
                  <c:v>38</c:v>
                </c:pt>
                <c:pt idx="50">
                  <c:v>37</c:v>
                </c:pt>
                <c:pt idx="51">
                  <c:v>38</c:v>
                </c:pt>
                <c:pt idx="52">
                  <c:v>38</c:v>
                </c:pt>
                <c:pt idx="53">
                  <c:v>42</c:v>
                </c:pt>
                <c:pt idx="54">
                  <c:v>43</c:v>
                </c:pt>
                <c:pt idx="55">
                  <c:v>42</c:v>
                </c:pt>
                <c:pt idx="56">
                  <c:v>38</c:v>
                </c:pt>
                <c:pt idx="57">
                  <c:v>34</c:v>
                </c:pt>
                <c:pt idx="58">
                  <c:v>28</c:v>
                </c:pt>
                <c:pt idx="59">
                  <c:v>31</c:v>
                </c:pt>
                <c:pt idx="60">
                  <c:v>36</c:v>
                </c:pt>
              </c:numCache>
            </c:numRef>
          </c:val>
          <c:extLst>
            <c:ext xmlns:c16="http://schemas.microsoft.com/office/drawing/2014/chart" uri="{C3380CC4-5D6E-409C-BE32-E72D297353CC}">
              <c16:uniqueId val="{00000003-9D7D-4BDF-8750-F86A1ACFA66F}"/>
            </c:ext>
          </c:extLst>
        </c:ser>
        <c:dLbls>
          <c:showLegendKey val="0"/>
          <c:showVal val="1"/>
          <c:showCatName val="0"/>
          <c:showSerName val="0"/>
          <c:showPercent val="0"/>
          <c:showBubbleSize val="0"/>
        </c:dLbls>
        <c:gapWidth val="150"/>
        <c:shape val="box"/>
        <c:axId val="1955112160"/>
        <c:axId val="1949571568"/>
        <c:axId val="0"/>
      </c:bar3DChart>
      <c:dateAx>
        <c:axId val="1955112160"/>
        <c:scaling>
          <c:orientation val="minMax"/>
        </c:scaling>
        <c:delete val="0"/>
        <c:axPos val="b"/>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9571568"/>
        <c:crosses val="autoZero"/>
        <c:auto val="1"/>
        <c:lblOffset val="100"/>
        <c:baseTimeUnit val="months"/>
      </c:dateAx>
      <c:valAx>
        <c:axId val="1949571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5112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3257551</xdr:colOff>
      <xdr:row>11</xdr:row>
      <xdr:rowOff>19050</xdr:rowOff>
    </xdr:to>
    <xdr:pic>
      <xdr:nvPicPr>
        <xdr:cNvPr id="3" name="Picture 2" descr="DHHSlogoDHFCP - Copy">
          <a:extLst>
            <a:ext uri="{FF2B5EF4-FFF2-40B4-BE49-F238E27FC236}">
              <a16:creationId xmlns:a16="http://schemas.microsoft.com/office/drawing/2014/main" id="{A22DE55F-799A-4A6D-B7EA-AB8F0B8177D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85775"/>
          <a:ext cx="3257551" cy="13144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28574</xdr:colOff>
      <xdr:row>0</xdr:row>
      <xdr:rowOff>0</xdr:rowOff>
    </xdr:from>
    <xdr:to>
      <xdr:col>3</xdr:col>
      <xdr:colOff>581024</xdr:colOff>
      <xdr:row>17</xdr:row>
      <xdr:rowOff>0</xdr:rowOff>
    </xdr:to>
    <xdr:sp macro="" textlink="">
      <xdr:nvSpPr>
        <xdr:cNvPr id="2" name="TextBox 1">
          <a:extLst>
            <a:ext uri="{FF2B5EF4-FFF2-40B4-BE49-F238E27FC236}">
              <a16:creationId xmlns:a16="http://schemas.microsoft.com/office/drawing/2014/main" id="{3BDEBDB1-64C0-41AE-A3D8-8771293EB2C2}"/>
            </a:ext>
          </a:extLst>
        </xdr:cNvPr>
        <xdr:cNvSpPr txBox="1"/>
      </xdr:nvSpPr>
      <xdr:spPr>
        <a:xfrm>
          <a:off x="28574" y="0"/>
          <a:ext cx="8829675" cy="3533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chemeClr val="dk1"/>
              </a:solidFill>
              <a:latin typeface="+mn-lt"/>
              <a:ea typeface="+mn-ea"/>
              <a:cs typeface="+mn-cs"/>
            </a:rPr>
            <a:t>Nevada DHHS Office of Analytics</a:t>
          </a:r>
        </a:p>
        <a:p>
          <a:pPr algn="ctr"/>
          <a:r>
            <a:rPr lang="en-US" sz="1100" b="1">
              <a:solidFill>
                <a:schemeClr val="dk1"/>
              </a:solidFill>
              <a:latin typeface="+mn-lt"/>
              <a:ea typeface="+mn-ea"/>
              <a:cs typeface="+mn-cs"/>
            </a:rPr>
            <a:t>Nevada Medicaid Fee for Service</a:t>
          </a:r>
          <a:r>
            <a:rPr lang="en-US" sz="1100" b="1" baseline="0">
              <a:solidFill>
                <a:schemeClr val="dk1"/>
              </a:solidFill>
              <a:latin typeface="+mn-lt"/>
              <a:ea typeface="+mn-ea"/>
              <a:cs typeface="+mn-cs"/>
            </a:rPr>
            <a:t> -Behavioral Health </a:t>
          </a:r>
        </a:p>
        <a:p>
          <a:pPr algn="ctr"/>
          <a:r>
            <a:rPr lang="en-US" sz="1100" b="1" baseline="0">
              <a:solidFill>
                <a:schemeClr val="dk1"/>
              </a:solidFill>
              <a:latin typeface="+mn-lt"/>
              <a:ea typeface="+mn-ea"/>
              <a:cs typeface="+mn-cs"/>
            </a:rPr>
            <a:t>Out-of-State (OOS) Residential Treatment Center (RTC) Placements for Children</a:t>
          </a:r>
          <a:endParaRPr lang="en-US" sz="500" b="1">
            <a:solidFill>
              <a:schemeClr val="dk1"/>
            </a:solidFill>
            <a:latin typeface="+mn-lt"/>
            <a:ea typeface="+mn-ea"/>
            <a:cs typeface="+mn-cs"/>
          </a:endParaRPr>
        </a:p>
        <a:p>
          <a:pPr algn="ctr"/>
          <a:r>
            <a:rPr lang="en-US" sz="1100" b="1" baseline="0">
              <a:solidFill>
                <a:schemeClr val="dk1"/>
              </a:solidFill>
              <a:latin typeface="+mn-lt"/>
              <a:ea typeface="+mn-ea"/>
              <a:cs typeface="+mn-cs"/>
            </a:rPr>
            <a:t>September 2020</a:t>
          </a:r>
          <a:endParaRPr lang="en-US" sz="1100" b="1">
            <a:solidFill>
              <a:schemeClr val="dk1"/>
            </a:solidFill>
            <a:latin typeface="+mn-lt"/>
            <a:ea typeface="+mn-ea"/>
            <a:cs typeface="+mn-cs"/>
          </a:endParaRPr>
        </a:p>
        <a:p>
          <a:pPr algn="ctr"/>
          <a:endParaRPr lang="en-US" sz="1100">
            <a:solidFill>
              <a:schemeClr val="dk1"/>
            </a:solidFill>
            <a:latin typeface="+mn-lt"/>
            <a:ea typeface="+mn-ea"/>
            <a:cs typeface="+mn-cs"/>
          </a:endParaRPr>
        </a:p>
        <a:p>
          <a:pPr algn="ctr"/>
          <a:endParaRPr lang="en-US" sz="1100">
            <a:solidFill>
              <a:schemeClr val="dk1"/>
            </a:solidFill>
            <a:latin typeface="+mn-lt"/>
            <a:ea typeface="+mn-ea"/>
            <a:cs typeface="+mn-cs"/>
          </a:endParaRPr>
        </a:p>
        <a:p>
          <a:pPr algn="l"/>
          <a:r>
            <a:rPr lang="en-US" sz="1100" u="sng">
              <a:solidFill>
                <a:schemeClr val="dk1"/>
              </a:solidFill>
              <a:latin typeface="+mn-lt"/>
              <a:ea typeface="+mn-ea"/>
              <a:cs typeface="+mn-cs"/>
            </a:rPr>
            <a:t>Top</a:t>
          </a:r>
          <a:r>
            <a:rPr lang="en-US" sz="1100" u="sng" baseline="0">
              <a:solidFill>
                <a:schemeClr val="dk1"/>
              </a:solidFill>
              <a:latin typeface="+mn-lt"/>
              <a:ea typeface="+mn-ea"/>
              <a:cs typeface="+mn-cs"/>
            </a:rPr>
            <a:t> 3 Diagnosis</a:t>
          </a:r>
          <a:r>
            <a:rPr lang="en-US" sz="1100" baseline="0">
              <a:solidFill>
                <a:schemeClr val="dk1"/>
              </a:solidFill>
              <a:latin typeface="+mn-lt"/>
              <a:ea typeface="+mn-ea"/>
              <a:cs typeface="+mn-cs"/>
            </a:rPr>
            <a:t>:</a:t>
          </a:r>
          <a:endParaRPr lang="en-US" sz="11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latin typeface="+mn-lt"/>
              <a:ea typeface="+mn-ea"/>
              <a:cs typeface="+mn-cs"/>
            </a:rPr>
            <a:t>--Disruptive mood dysregulation disorder (F3481):                 </a:t>
          </a:r>
          <a:r>
            <a:rPr lang="en-US" sz="1100" baseline="0">
              <a:solidFill>
                <a:srgbClr val="FF0000"/>
              </a:solidFill>
              <a:latin typeface="+mn-lt"/>
              <a:ea typeface="+mn-ea"/>
              <a:cs typeface="+mn-cs"/>
            </a:rPr>
            <a:t>			</a:t>
          </a:r>
          <a:r>
            <a:rPr lang="en-US" sz="1100" baseline="0">
              <a:solidFill>
                <a:sysClr val="windowText" lastClr="000000"/>
              </a:solidFill>
              <a:latin typeface="+mn-lt"/>
              <a:ea typeface="+mn-ea"/>
              <a:cs typeface="+mn-cs"/>
            </a:rPr>
            <a:t>40 children</a:t>
          </a:r>
          <a:r>
            <a:rPr lang="en-US" sz="1100" baseline="0">
              <a:solidFill>
                <a:srgbClr val="FF0000"/>
              </a:solidFill>
              <a:latin typeface="+mn-lt"/>
              <a:ea typeface="+mn-ea"/>
              <a:cs typeface="+mn-cs"/>
            </a:rPr>
            <a:t>	</a:t>
          </a:r>
          <a:r>
            <a:rPr lang="en-US" sz="1100" baseline="0">
              <a:solidFill>
                <a:sysClr val="windowText" lastClr="000000"/>
              </a:solidFill>
              <a:latin typeface="+mn-lt"/>
              <a:ea typeface="+mn-ea"/>
              <a:cs typeface="+mn-cs"/>
            </a:rPr>
            <a:t>37.4% of total</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--Post-traumatic stress disorder, unspecified (F4310):		</a:t>
          </a:r>
          <a:r>
            <a:rPr lang="en-US" sz="1100" baseline="0">
              <a:solidFill>
                <a:schemeClr val="dk1"/>
              </a:solidFill>
              <a:effectLst/>
              <a:latin typeface="+mn-lt"/>
              <a:ea typeface="+mn-ea"/>
              <a:cs typeface="+mn-cs"/>
            </a:rPr>
            <a:t>	20 children	18.7% of total</a:t>
          </a:r>
          <a:endParaRPr lang="en-US">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latin typeface="+mn-lt"/>
              <a:ea typeface="+mn-ea"/>
              <a:cs typeface="+mn-cs"/>
            </a:rPr>
            <a:t>--Bipolar disorder, unspecified (F319):				  6 children	  5.6</a:t>
          </a:r>
          <a:r>
            <a:rPr lang="en-US" sz="1100">
              <a:solidFill>
                <a:sysClr val="windowText" lastClr="000000"/>
              </a:solidFill>
              <a:latin typeface="+mn-lt"/>
              <a:ea typeface="+mn-ea"/>
              <a:cs typeface="+mn-cs"/>
            </a:rPr>
            <a:t>% of total</a:t>
          </a:r>
        </a:p>
        <a:p>
          <a:pPr algn="l" fontAlgn="base"/>
          <a:endParaRPr lang="en-US" sz="1100" u="sng" baseline="0">
            <a:solidFill>
              <a:srgbClr val="FF0000"/>
            </a:solidFill>
            <a:latin typeface="+mn-lt"/>
            <a:ea typeface="+mn-ea"/>
            <a:cs typeface="+mn-cs"/>
          </a:endParaRPr>
        </a:p>
        <a:p>
          <a:pPr algn="l" fontAlgn="base"/>
          <a:r>
            <a:rPr lang="en-US" sz="1100" u="sng" baseline="0">
              <a:solidFill>
                <a:schemeClr val="dk1"/>
              </a:solidFill>
              <a:latin typeface="+mn-lt"/>
              <a:ea typeface="+mn-ea"/>
              <a:cs typeface="+mn-cs"/>
            </a:rPr>
            <a:t>Patient Count</a:t>
          </a:r>
          <a:r>
            <a:rPr lang="en-US" sz="1100" baseline="0">
              <a:solidFill>
                <a:schemeClr val="dk1"/>
              </a:solidFill>
              <a:latin typeface="+mn-lt"/>
              <a:ea typeface="+mn-ea"/>
              <a:cs typeface="+mn-cs"/>
            </a:rPr>
            <a:t>:</a:t>
          </a:r>
        </a:p>
        <a:p>
          <a:pPr algn="l"/>
          <a:r>
            <a:rPr lang="en-US" sz="1100">
              <a:solidFill>
                <a:schemeClr val="dk1"/>
              </a:solidFill>
              <a:latin typeface="+mn-lt"/>
              <a:ea typeface="+mn-ea"/>
              <a:cs typeface="+mn-cs"/>
            </a:rPr>
            <a:t>--A total</a:t>
          </a:r>
          <a:r>
            <a:rPr lang="en-US" sz="1100" baseline="0">
              <a:solidFill>
                <a:schemeClr val="dk1"/>
              </a:solidFill>
              <a:latin typeface="+mn-lt"/>
              <a:ea typeface="+mn-ea"/>
              <a:cs typeface="+mn-cs"/>
            </a:rPr>
            <a:t> of </a:t>
          </a:r>
          <a:r>
            <a:rPr lang="en-US" sz="1100" baseline="0">
              <a:solidFill>
                <a:sysClr val="windowText" lastClr="000000"/>
              </a:solidFill>
              <a:latin typeface="+mn-lt"/>
              <a:ea typeface="+mn-ea"/>
              <a:cs typeface="+mn-cs"/>
            </a:rPr>
            <a:t>107 </a:t>
          </a:r>
          <a:r>
            <a:rPr lang="en-US" sz="1100" baseline="0">
              <a:solidFill>
                <a:schemeClr val="dk1"/>
              </a:solidFill>
              <a:latin typeface="+mn-lt"/>
              <a:ea typeface="+mn-ea"/>
              <a:cs typeface="+mn-cs"/>
            </a:rPr>
            <a:t>children were in </a:t>
          </a:r>
          <a:r>
            <a:rPr lang="en-US" sz="1100">
              <a:solidFill>
                <a:schemeClr val="dk1"/>
              </a:solidFill>
              <a:latin typeface="+mn-lt"/>
              <a:ea typeface="+mn-ea"/>
              <a:cs typeface="+mn-cs"/>
            </a:rPr>
            <a:t>Out-of-State RTC placement during the month of September </a:t>
          </a:r>
          <a:r>
            <a:rPr lang="en-US" sz="1100" baseline="0">
              <a:solidFill>
                <a:schemeClr val="dk1"/>
              </a:solidFill>
              <a:latin typeface="+mn-lt"/>
              <a:ea typeface="+mn-ea"/>
              <a:cs typeface="+mn-cs"/>
            </a:rPr>
            <a:t>2020.</a:t>
          </a:r>
          <a:endParaRPr lang="en-US" sz="1100">
            <a:solidFill>
              <a:schemeClr val="dk1"/>
            </a:solidFill>
            <a:latin typeface="+mn-lt"/>
            <a:ea typeface="+mn-ea"/>
            <a:cs typeface="+mn-cs"/>
          </a:endParaRPr>
        </a:p>
        <a:p>
          <a:pPr algn="l"/>
          <a:r>
            <a:rPr lang="en-US" sz="1100" baseline="0">
              <a:solidFill>
                <a:schemeClr val="dk1"/>
              </a:solidFill>
              <a:latin typeface="+mn-lt"/>
              <a:ea typeface="+mn-ea"/>
              <a:cs typeface="+mn-cs"/>
            </a:rPr>
            <a:t>--The average monthly OOS patient count for the previous 11 months </a:t>
          </a:r>
          <a:r>
            <a:rPr lang="en-US" sz="1100" baseline="0">
              <a:solidFill>
                <a:sysClr val="windowText" lastClr="000000"/>
              </a:solidFill>
              <a:latin typeface="+mn-lt"/>
              <a:ea typeface="+mn-ea"/>
              <a:cs typeface="+mn-cs"/>
            </a:rPr>
            <a:t>is 121; 8.8% </a:t>
          </a:r>
          <a:r>
            <a:rPr lang="en-US" sz="1100" baseline="0">
              <a:solidFill>
                <a:schemeClr val="dk1"/>
              </a:solidFill>
              <a:latin typeface="+mn-lt"/>
              <a:ea typeface="+mn-ea"/>
              <a:cs typeface="+mn-cs"/>
            </a:rPr>
            <a:t>decrease </a:t>
          </a:r>
          <a:r>
            <a:rPr lang="en-US" sz="1100" baseline="0">
              <a:solidFill>
                <a:schemeClr val="dk1"/>
              </a:solidFill>
              <a:effectLst/>
              <a:latin typeface="+mn-lt"/>
              <a:ea typeface="+mn-ea"/>
              <a:cs typeface="+mn-cs"/>
            </a:rPr>
            <a:t>compared to last month's report</a:t>
          </a:r>
          <a:r>
            <a:rPr lang="en-US" sz="1100" baseline="0">
              <a:solidFill>
                <a:schemeClr val="dk1"/>
              </a:solidFill>
              <a:latin typeface="+mn-lt"/>
              <a:ea typeface="+mn-ea"/>
              <a:cs typeface="+mn-cs"/>
            </a:rPr>
            <a:t>.</a:t>
          </a:r>
        </a:p>
        <a:p>
          <a:pPr algn="l"/>
          <a:endParaRPr lang="en-US" sz="1100" baseline="0">
            <a:solidFill>
              <a:schemeClr val="dk1"/>
            </a:solidFill>
            <a:latin typeface="+mn-lt"/>
            <a:ea typeface="+mn-ea"/>
            <a:cs typeface="+mn-cs"/>
          </a:endParaRPr>
        </a:p>
        <a:p>
          <a:pPr algn="l"/>
          <a:r>
            <a:rPr lang="en-US" sz="1100" u="sng" baseline="0">
              <a:solidFill>
                <a:schemeClr val="dk1"/>
              </a:solidFill>
              <a:latin typeface="+mn-lt"/>
              <a:ea typeface="+mn-ea"/>
              <a:cs typeface="+mn-cs"/>
            </a:rPr>
            <a:t>Net Payment:</a:t>
          </a:r>
        </a:p>
        <a:p>
          <a:pPr algn="l"/>
          <a:r>
            <a:rPr lang="en-US" sz="1100" u="none" baseline="0">
              <a:solidFill>
                <a:schemeClr val="dk1"/>
              </a:solidFill>
              <a:latin typeface="+mn-lt"/>
              <a:ea typeface="+mn-ea"/>
              <a:cs typeface="+mn-cs"/>
            </a:rPr>
            <a:t>--DHCFP paid </a:t>
          </a:r>
          <a:r>
            <a:rPr lang="en-US" sz="1100" b="0" i="0" u="none" strike="noStrike">
              <a:solidFill>
                <a:schemeClr val="dk1"/>
              </a:solidFill>
              <a:effectLst/>
              <a:latin typeface="+mn-lt"/>
              <a:ea typeface="+mn-ea"/>
              <a:cs typeface="+mn-cs"/>
            </a:rPr>
            <a:t>$1,139,605.80</a:t>
          </a:r>
          <a:r>
            <a:rPr lang="en-US"/>
            <a:t> </a:t>
          </a:r>
          <a:r>
            <a:rPr lang="en-US" sz="1100" u="none" baseline="0">
              <a:solidFill>
                <a:sysClr val="windowText" lastClr="000000"/>
              </a:solidFill>
              <a:latin typeface="+mn-lt"/>
              <a:ea typeface="+mn-ea"/>
              <a:cs typeface="+mn-cs"/>
            </a:rPr>
            <a:t>for </a:t>
          </a:r>
          <a:r>
            <a:rPr lang="en-US" sz="1100" u="none" baseline="0">
              <a:solidFill>
                <a:schemeClr val="dk1"/>
              </a:solidFill>
              <a:latin typeface="+mn-lt"/>
              <a:ea typeface="+mn-ea"/>
              <a:cs typeface="+mn-cs"/>
            </a:rPr>
            <a:t>Out-of-State RTC placements in September 2020.</a:t>
          </a:r>
        </a:p>
        <a:p>
          <a:pPr algn="l"/>
          <a:r>
            <a:rPr lang="en-US" sz="1100" u="none" baseline="0">
              <a:solidFill>
                <a:schemeClr val="dk1"/>
              </a:solidFill>
              <a:latin typeface="+mn-lt"/>
              <a:ea typeface="+mn-ea"/>
              <a:cs typeface="+mn-cs"/>
            </a:rPr>
            <a:t>--The average monthly OOS spend for the previous 11 months is $1,323,530.34; a 8.6% decrease compared to last month's report.</a:t>
          </a:r>
        </a:p>
        <a:p>
          <a:pPr algn="l"/>
          <a:endParaRPr lang="en-US" sz="1100" baseline="0">
            <a:solidFill>
              <a:schemeClr val="dk1"/>
            </a:solidFill>
            <a:latin typeface="+mn-lt"/>
            <a:ea typeface="+mn-ea"/>
            <a:cs typeface="+mn-cs"/>
          </a:endParaRPr>
        </a:p>
        <a:p>
          <a:pPr algn="l"/>
          <a:r>
            <a:rPr lang="en-US" sz="1100" baseline="0">
              <a:solidFill>
                <a:schemeClr val="dk1"/>
              </a:solidFill>
              <a:latin typeface="+mn-lt"/>
              <a:ea typeface="+mn-ea"/>
              <a:cs typeface="+mn-cs"/>
            </a:rPr>
            <a:t>For additional information, contact the BH Program Specialist at:  BehavioralHealth@DHCFP.nv.gov</a:t>
          </a:r>
          <a:r>
            <a:rPr lang="en-US" sz="1100" u="sng" baseline="0">
              <a:solidFill>
                <a:schemeClr val="tx2"/>
              </a:solidFill>
              <a:latin typeface="+mn-lt"/>
              <a:ea typeface="+mn-ea"/>
              <a:cs typeface="+mn-cs"/>
            </a:rPr>
            <a:t> </a:t>
          </a:r>
          <a:endParaRPr lang="en-US" sz="1100">
            <a:latin typeface="+mn-lt"/>
          </a:endParaRPr>
        </a:p>
      </xdr:txBody>
    </xdr:sp>
    <xdr:clientData/>
  </xdr:twoCellAnchor>
  <xdr:twoCellAnchor>
    <xdr:from>
      <xdr:col>0</xdr:col>
      <xdr:colOff>28575</xdr:colOff>
      <xdr:row>18</xdr:row>
      <xdr:rowOff>9525</xdr:rowOff>
    </xdr:from>
    <xdr:to>
      <xdr:col>3</xdr:col>
      <xdr:colOff>581025</xdr:colOff>
      <xdr:row>39</xdr:row>
      <xdr:rowOff>190499</xdr:rowOff>
    </xdr:to>
    <xdr:graphicFrame macro="">
      <xdr:nvGraphicFramePr>
        <xdr:cNvPr id="3" name="Chart 2" descr="Bar graph shows count of patients by primary diagnosis code for the month.&#10;">
          <a:extLst>
            <a:ext uri="{FF2B5EF4-FFF2-40B4-BE49-F238E27FC236}">
              <a16:creationId xmlns:a16="http://schemas.microsoft.com/office/drawing/2014/main" id="{BEF3E111-1302-4623-818F-AD4A2E586E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33337</xdr:colOff>
      <xdr:row>3</xdr:row>
      <xdr:rowOff>9524</xdr:rowOff>
    </xdr:from>
    <xdr:to>
      <xdr:col>9</xdr:col>
      <xdr:colOff>581026</xdr:colOff>
      <xdr:row>33</xdr:row>
      <xdr:rowOff>76199</xdr:rowOff>
    </xdr:to>
    <xdr:graphicFrame macro="">
      <xdr:nvGraphicFramePr>
        <xdr:cNvPr id="4" name="Chart 3" descr="RTC Out Of State Pie Graph for September&#10;">
          <a:extLst>
            <a:ext uri="{FF2B5EF4-FFF2-40B4-BE49-F238E27FC236}">
              <a16:creationId xmlns:a16="http://schemas.microsoft.com/office/drawing/2014/main" id="{CF1A4F6F-B59B-44D5-8390-9D53ABB655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21</xdr:row>
      <xdr:rowOff>0</xdr:rowOff>
    </xdr:from>
    <xdr:to>
      <xdr:col>14</xdr:col>
      <xdr:colOff>0</xdr:colOff>
      <xdr:row>39</xdr:row>
      <xdr:rowOff>152400</xdr:rowOff>
    </xdr:to>
    <xdr:graphicFrame macro="">
      <xdr:nvGraphicFramePr>
        <xdr:cNvPr id="3" name="Chart 2" descr="Line graph shows monthly count of patients for a 12 month rolling period.">
          <a:extLst>
            <a:ext uri="{FF2B5EF4-FFF2-40B4-BE49-F238E27FC236}">
              <a16:creationId xmlns:a16="http://schemas.microsoft.com/office/drawing/2014/main" id="{5CE76C19-85C9-425A-945D-C6E5327483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23811</xdr:colOff>
      <xdr:row>20</xdr:row>
      <xdr:rowOff>9525</xdr:rowOff>
    </xdr:from>
    <xdr:to>
      <xdr:col>8</xdr:col>
      <xdr:colOff>828674</xdr:colOff>
      <xdr:row>41</xdr:row>
      <xdr:rowOff>152400</xdr:rowOff>
    </xdr:to>
    <xdr:graphicFrame macro="">
      <xdr:nvGraphicFramePr>
        <xdr:cNvPr id="2" name="Chart 1" descr="Line graph shows monthly count of average net payment per patient for a rolling 12 month period.">
          <a:extLst>
            <a:ext uri="{FF2B5EF4-FFF2-40B4-BE49-F238E27FC236}">
              <a16:creationId xmlns:a16="http://schemas.microsoft.com/office/drawing/2014/main" id="{598F298D-3B0C-4499-8D47-6ACCF094BD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28575</xdr:colOff>
      <xdr:row>43</xdr:row>
      <xdr:rowOff>9525</xdr:rowOff>
    </xdr:from>
    <xdr:ext cx="7696200" cy="476249"/>
    <xdr:sp macro="" textlink="">
      <xdr:nvSpPr>
        <xdr:cNvPr id="5" name="TextBox 4">
          <a:extLst>
            <a:ext uri="{FF2B5EF4-FFF2-40B4-BE49-F238E27FC236}">
              <a16:creationId xmlns:a16="http://schemas.microsoft.com/office/drawing/2014/main" id="{9852CB92-932D-440F-84AD-71E02A0BD1EA}"/>
            </a:ext>
          </a:extLst>
        </xdr:cNvPr>
        <xdr:cNvSpPr txBox="1"/>
      </xdr:nvSpPr>
      <xdr:spPr>
        <a:xfrm>
          <a:off x="28575" y="7429500"/>
          <a:ext cx="7696200" cy="476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u="none" strike="noStrike">
              <a:solidFill>
                <a:schemeClr val="tx1"/>
              </a:solidFill>
              <a:effectLst/>
              <a:latin typeface="+mn-lt"/>
              <a:ea typeface="+mn-ea"/>
              <a:cs typeface="+mn-cs"/>
            </a:rPr>
            <a:t>The report indicates the number of in-state and out-of-state fee for service RTC patients. </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Patient counts are based upon when the service occurred and not when the service was paid.</a:t>
          </a:r>
          <a:r>
            <a:rPr lang="en-US"/>
            <a:t> </a:t>
          </a:r>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78582</xdr:colOff>
      <xdr:row>2</xdr:row>
      <xdr:rowOff>71438</xdr:rowOff>
    </xdr:from>
    <xdr:to>
      <xdr:col>18</xdr:col>
      <xdr:colOff>573882</xdr:colOff>
      <xdr:row>38</xdr:row>
      <xdr:rowOff>95249</xdr:rowOff>
    </xdr:to>
    <xdr:graphicFrame macro="">
      <xdr:nvGraphicFramePr>
        <xdr:cNvPr id="3" name="Chart 2" descr="RTC PT 63 Out of state Bar graph">
          <a:extLst>
            <a:ext uri="{FF2B5EF4-FFF2-40B4-BE49-F238E27FC236}">
              <a16:creationId xmlns:a16="http://schemas.microsoft.com/office/drawing/2014/main" id="{46AB0F3B-47FF-4C32-8EE1-165EC7755A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xdr:row>
      <xdr:rowOff>35719</xdr:rowOff>
    </xdr:from>
    <xdr:to>
      <xdr:col>18</xdr:col>
      <xdr:colOff>583406</xdr:colOff>
      <xdr:row>38</xdr:row>
      <xdr:rowOff>154781</xdr:rowOff>
    </xdr:to>
    <xdr:graphicFrame macro="">
      <xdr:nvGraphicFramePr>
        <xdr:cNvPr id="3" name="Chart 2" descr="RTC PT63 NV vs OOS Providers All Ages&#10;Percentages - By Service Month&#10;">
          <a:extLst>
            <a:ext uri="{FF2B5EF4-FFF2-40B4-BE49-F238E27FC236}">
              <a16:creationId xmlns:a16="http://schemas.microsoft.com/office/drawing/2014/main" id="{0453D434-9D4C-47E8-A764-29B646BAAC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xdr:colOff>
      <xdr:row>2</xdr:row>
      <xdr:rowOff>107156</xdr:rowOff>
    </xdr:from>
    <xdr:to>
      <xdr:col>18</xdr:col>
      <xdr:colOff>666749</xdr:colOff>
      <xdr:row>35</xdr:row>
      <xdr:rowOff>59531</xdr:rowOff>
    </xdr:to>
    <xdr:graphicFrame macro="">
      <xdr:nvGraphicFramePr>
        <xdr:cNvPr id="3" name="Chart 2" descr="RTC PT63 Patient County All Ages&#10;By Service Month&#10;">
          <a:extLst>
            <a:ext uri="{FF2B5EF4-FFF2-40B4-BE49-F238E27FC236}">
              <a16:creationId xmlns:a16="http://schemas.microsoft.com/office/drawing/2014/main" id="{D6F6BA98-4760-42B6-808F-35AC4B70AE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2C880-FCFD-4AEF-B923-92C1B4F57764}">
  <sheetPr>
    <pageSetUpPr fitToPage="1"/>
  </sheetPr>
  <dimension ref="A15:M23"/>
  <sheetViews>
    <sheetView tabSelected="1" zoomScaleNormal="100" workbookViewId="0">
      <selection sqref="A1:XFD1048576"/>
    </sheetView>
  </sheetViews>
  <sheetFormatPr defaultRowHeight="12.75" x14ac:dyDescent="0.2"/>
  <cols>
    <col min="1" max="1" width="124" style="9" customWidth="1"/>
    <col min="2" max="3" width="9.140625" style="9"/>
    <col min="4" max="4" width="5.85546875" style="9" customWidth="1"/>
    <col min="5" max="8" width="9.140625" style="9"/>
    <col min="9" max="9" width="10.28515625" style="9" customWidth="1"/>
    <col min="10" max="16384" width="9.140625" style="9"/>
  </cols>
  <sheetData>
    <row r="15" spans="1:13" ht="114" x14ac:dyDescent="0.2">
      <c r="A15" s="7" t="s">
        <v>61</v>
      </c>
      <c r="B15" s="7"/>
      <c r="C15" s="7"/>
      <c r="D15" s="7"/>
      <c r="E15" s="7"/>
      <c r="F15" s="7"/>
      <c r="G15" s="7"/>
      <c r="H15" s="7"/>
      <c r="I15" s="7"/>
      <c r="J15" s="7"/>
      <c r="K15" s="7"/>
      <c r="L15" s="7"/>
      <c r="M15" s="7"/>
    </row>
    <row r="16" spans="1:13" ht="12.75" customHeight="1" x14ac:dyDescent="0.2">
      <c r="A16" s="7"/>
      <c r="B16" s="7"/>
      <c r="C16" s="7"/>
      <c r="D16" s="7"/>
      <c r="E16" s="7"/>
      <c r="F16" s="7"/>
      <c r="G16" s="7"/>
      <c r="H16" s="7"/>
      <c r="I16" s="7"/>
      <c r="J16" s="7"/>
      <c r="K16" s="7"/>
      <c r="L16" s="7"/>
      <c r="M16" s="7"/>
    </row>
    <row r="17" spans="1:13" ht="12.75" customHeight="1" x14ac:dyDescent="0.2">
      <c r="A17" s="7"/>
      <c r="B17" s="7"/>
      <c r="C17" s="7"/>
      <c r="D17" s="7"/>
      <c r="E17" s="7"/>
      <c r="F17" s="7"/>
      <c r="G17" s="7"/>
      <c r="H17" s="7"/>
      <c r="I17" s="7"/>
      <c r="J17" s="7"/>
      <c r="K17" s="7"/>
      <c r="L17" s="7"/>
      <c r="M17" s="7"/>
    </row>
    <row r="18" spans="1:13" ht="12.75" customHeight="1" x14ac:dyDescent="0.2">
      <c r="A18" s="7"/>
      <c r="B18" s="7"/>
      <c r="C18" s="7"/>
      <c r="D18" s="7"/>
      <c r="E18" s="7"/>
      <c r="F18" s="7"/>
      <c r="G18" s="7"/>
      <c r="H18" s="7"/>
      <c r="I18" s="7"/>
      <c r="J18" s="7"/>
      <c r="K18" s="7"/>
      <c r="L18" s="7"/>
      <c r="M18" s="7"/>
    </row>
    <row r="19" spans="1:13" ht="12.75" customHeight="1" x14ac:dyDescent="0.2">
      <c r="A19" s="7"/>
      <c r="B19" s="7"/>
      <c r="C19" s="7"/>
      <c r="D19" s="7"/>
      <c r="E19" s="7"/>
      <c r="F19" s="7"/>
      <c r="G19" s="7"/>
      <c r="H19" s="7"/>
      <c r="I19" s="7"/>
      <c r="J19" s="7"/>
      <c r="K19" s="7"/>
      <c r="L19" s="7"/>
      <c r="M19" s="7"/>
    </row>
    <row r="20" spans="1:13" ht="23.25" x14ac:dyDescent="0.2">
      <c r="A20" s="125" t="s">
        <v>159</v>
      </c>
      <c r="E20" s="125"/>
      <c r="F20" s="125"/>
      <c r="G20" s="125"/>
      <c r="H20" s="125"/>
      <c r="I20" s="125"/>
      <c r="J20" s="125"/>
    </row>
    <row r="21" spans="1:13" ht="12.75" customHeight="1" x14ac:dyDescent="0.2">
      <c r="D21" s="125"/>
      <c r="E21" s="125"/>
      <c r="F21" s="125"/>
      <c r="G21" s="125"/>
      <c r="H21" s="125"/>
      <c r="I21" s="125"/>
      <c r="J21" s="125"/>
    </row>
    <row r="22" spans="1:13" x14ac:dyDescent="0.2">
      <c r="A22" s="19" t="s">
        <v>102</v>
      </c>
      <c r="E22" s="19"/>
      <c r="F22" s="19"/>
      <c r="G22" s="19"/>
      <c r="H22" s="19"/>
      <c r="I22" s="19"/>
    </row>
    <row r="23" spans="1:13" x14ac:dyDescent="0.2">
      <c r="A23" s="19" t="s">
        <v>149</v>
      </c>
    </row>
  </sheetData>
  <printOptions horizontalCentered="1"/>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F544-A584-4DB2-8801-6EB5CE945E1C}">
  <sheetPr>
    <pageSetUpPr fitToPage="1"/>
  </sheetPr>
  <dimension ref="A1:S1"/>
  <sheetViews>
    <sheetView zoomScale="80" zoomScaleNormal="80" workbookViewId="0">
      <selection sqref="A1:XFD1048576"/>
    </sheetView>
  </sheetViews>
  <sheetFormatPr defaultColWidth="11.28515625" defaultRowHeight="12.75" x14ac:dyDescent="0.2"/>
  <cols>
    <col min="1" max="16384" width="11.28515625" style="9"/>
  </cols>
  <sheetData>
    <row r="1" spans="1:19" ht="165" x14ac:dyDescent="0.2">
      <c r="A1" s="37" t="s">
        <v>137</v>
      </c>
      <c r="B1" s="38"/>
      <c r="C1" s="38"/>
      <c r="D1" s="38"/>
      <c r="E1" s="38"/>
      <c r="F1" s="38"/>
      <c r="G1" s="38"/>
      <c r="H1" s="38"/>
      <c r="I1" s="38"/>
      <c r="J1" s="38"/>
      <c r="K1" s="38"/>
      <c r="L1" s="38"/>
      <c r="M1" s="38"/>
      <c r="N1" s="38"/>
      <c r="O1" s="38"/>
      <c r="P1" s="38"/>
      <c r="Q1" s="38"/>
      <c r="R1" s="38"/>
      <c r="S1" s="39"/>
    </row>
  </sheetData>
  <printOptions horizontalCentered="1"/>
  <pageMargins left="0.2" right="0.2" top="0.75" bottom="0.75" header="0.3" footer="0.3"/>
  <pageSetup paperSize="5" scale="84" orientation="landscape" r:id="rId1"/>
  <headerFooter>
    <oddHeader>&amp;C&amp;"Calibri,Regular"&amp;9Department of Health and Human Services
Office of Analytics</oddHeader>
    <oddFooter>&amp;C&amp;"Calibri,Regular"&amp;9NV Medicaid FFS/MCO Data Warehouse Reports - Provided by RM on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A1CD4-B0E2-4F52-AD3F-3C8531911385}">
  <sheetPr>
    <pageSetUpPr fitToPage="1"/>
  </sheetPr>
  <dimension ref="A1:F65"/>
  <sheetViews>
    <sheetView workbookViewId="0">
      <pane ySplit="4" topLeftCell="A44" activePane="bottomLeft" state="frozen"/>
      <selection activeCell="A32" sqref="A32"/>
      <selection pane="bottomLeft" sqref="A1:XFD1048576"/>
    </sheetView>
  </sheetViews>
  <sheetFormatPr defaultColWidth="10.7109375" defaultRowHeight="12.75" x14ac:dyDescent="0.2"/>
  <cols>
    <col min="1" max="6" width="19.42578125" style="9" customWidth="1"/>
    <col min="7" max="16384" width="10.7109375" style="9"/>
  </cols>
  <sheetData>
    <row r="1" spans="1:6" ht="45" x14ac:dyDescent="0.25">
      <c r="A1" s="20" t="str">
        <f>'2 Diag_State'!A1:M1</f>
        <v xml:space="preserve"> Nevada Medicaid Fee for Service - Behavioral Health </v>
      </c>
      <c r="B1" s="20"/>
      <c r="C1" s="20"/>
      <c r="D1" s="20"/>
      <c r="E1" s="20"/>
      <c r="F1" s="20"/>
    </row>
    <row r="2" spans="1:6" ht="75.75" thickBot="1" x14ac:dyDescent="0.3">
      <c r="A2" s="22" t="s">
        <v>74</v>
      </c>
      <c r="B2" s="22"/>
      <c r="C2" s="22"/>
      <c r="D2" s="22"/>
      <c r="E2" s="22"/>
      <c r="F2" s="22"/>
    </row>
    <row r="3" spans="1:6" x14ac:dyDescent="0.2">
      <c r="A3" s="40"/>
      <c r="B3" s="24" t="s">
        <v>111</v>
      </c>
      <c r="C3" s="25"/>
      <c r="D3" s="25"/>
      <c r="E3" s="25"/>
      <c r="F3" s="26"/>
    </row>
    <row r="4" spans="1:6" ht="22.5" x14ac:dyDescent="0.2">
      <c r="A4" s="40" t="s">
        <v>131</v>
      </c>
      <c r="B4" s="41" t="s">
        <v>133</v>
      </c>
      <c r="C4" s="42" t="s">
        <v>134</v>
      </c>
      <c r="D4" s="43" t="s">
        <v>128</v>
      </c>
      <c r="E4" s="44" t="s">
        <v>135</v>
      </c>
      <c r="F4" s="45" t="s">
        <v>136</v>
      </c>
    </row>
    <row r="5" spans="1:6" x14ac:dyDescent="0.2">
      <c r="A5" s="46">
        <v>42248</v>
      </c>
      <c r="B5" s="47">
        <v>104</v>
      </c>
      <c r="C5" s="48">
        <v>242</v>
      </c>
      <c r="D5" s="48">
        <v>345</v>
      </c>
      <c r="E5" s="49">
        <f>IF(D5 = 0,0,B5/D5)</f>
        <v>0.30144927536231886</v>
      </c>
      <c r="F5" s="50">
        <f>IF(D5 = 0,0,C5/D5)</f>
        <v>0.70144927536231882</v>
      </c>
    </row>
    <row r="6" spans="1:6" x14ac:dyDescent="0.2">
      <c r="A6" s="46">
        <v>42278</v>
      </c>
      <c r="B6" s="47">
        <v>107</v>
      </c>
      <c r="C6" s="48">
        <v>250</v>
      </c>
      <c r="D6" s="48">
        <v>357</v>
      </c>
      <c r="E6" s="49">
        <f t="shared" ref="E6:E64" si="0">IF(D6 = 0,0,B6/D6)</f>
        <v>0.29971988795518206</v>
      </c>
      <c r="F6" s="50">
        <f t="shared" ref="F6:F64" si="1">IF(D6 = 0,0,C6/D6)</f>
        <v>0.70028011204481788</v>
      </c>
    </row>
    <row r="7" spans="1:6" x14ac:dyDescent="0.2">
      <c r="A7" s="46">
        <v>42309</v>
      </c>
      <c r="B7" s="47">
        <v>104</v>
      </c>
      <c r="C7" s="48">
        <v>250</v>
      </c>
      <c r="D7" s="48">
        <v>354</v>
      </c>
      <c r="E7" s="49">
        <f t="shared" si="0"/>
        <v>0.29378531073446329</v>
      </c>
      <c r="F7" s="50">
        <f t="shared" si="1"/>
        <v>0.70621468926553677</v>
      </c>
    </row>
    <row r="8" spans="1:6" x14ac:dyDescent="0.2">
      <c r="A8" s="46">
        <v>42339</v>
      </c>
      <c r="B8" s="47">
        <v>102</v>
      </c>
      <c r="C8" s="48">
        <v>253</v>
      </c>
      <c r="D8" s="48">
        <v>353</v>
      </c>
      <c r="E8" s="49">
        <f t="shared" si="0"/>
        <v>0.28895184135977336</v>
      </c>
      <c r="F8" s="50">
        <f t="shared" si="1"/>
        <v>0.71671388101983002</v>
      </c>
    </row>
    <row r="9" spans="1:6" x14ac:dyDescent="0.2">
      <c r="A9" s="46">
        <v>42370</v>
      </c>
      <c r="B9" s="47">
        <v>97</v>
      </c>
      <c r="C9" s="48">
        <v>239</v>
      </c>
      <c r="D9" s="48">
        <v>336</v>
      </c>
      <c r="E9" s="49">
        <f t="shared" si="0"/>
        <v>0.28869047619047616</v>
      </c>
      <c r="F9" s="50">
        <f t="shared" si="1"/>
        <v>0.71130952380952384</v>
      </c>
    </row>
    <row r="10" spans="1:6" x14ac:dyDescent="0.2">
      <c r="A10" s="46">
        <v>42401</v>
      </c>
      <c r="B10" s="47">
        <v>107</v>
      </c>
      <c r="C10" s="48">
        <v>235</v>
      </c>
      <c r="D10" s="48">
        <v>342</v>
      </c>
      <c r="E10" s="49">
        <f t="shared" si="0"/>
        <v>0.3128654970760234</v>
      </c>
      <c r="F10" s="50">
        <f t="shared" si="1"/>
        <v>0.6871345029239766</v>
      </c>
    </row>
    <row r="11" spans="1:6" x14ac:dyDescent="0.2">
      <c r="A11" s="46">
        <v>42430</v>
      </c>
      <c r="B11" s="47">
        <v>96</v>
      </c>
      <c r="C11" s="48">
        <v>238</v>
      </c>
      <c r="D11" s="48">
        <v>332</v>
      </c>
      <c r="E11" s="49">
        <f t="shared" si="0"/>
        <v>0.28915662650602408</v>
      </c>
      <c r="F11" s="50">
        <f t="shared" si="1"/>
        <v>0.7168674698795181</v>
      </c>
    </row>
    <row r="12" spans="1:6" x14ac:dyDescent="0.2">
      <c r="A12" s="46">
        <v>42461</v>
      </c>
      <c r="B12" s="47">
        <v>94</v>
      </c>
      <c r="C12" s="48">
        <v>251</v>
      </c>
      <c r="D12" s="48">
        <v>344</v>
      </c>
      <c r="E12" s="49">
        <f t="shared" si="0"/>
        <v>0.27325581395348836</v>
      </c>
      <c r="F12" s="50">
        <f t="shared" si="1"/>
        <v>0.72965116279069764</v>
      </c>
    </row>
    <row r="13" spans="1:6" x14ac:dyDescent="0.2">
      <c r="A13" s="46">
        <v>42491</v>
      </c>
      <c r="B13" s="47">
        <v>87</v>
      </c>
      <c r="C13" s="48">
        <v>251</v>
      </c>
      <c r="D13" s="48">
        <v>338</v>
      </c>
      <c r="E13" s="49">
        <f t="shared" si="0"/>
        <v>0.25739644970414199</v>
      </c>
      <c r="F13" s="50">
        <f t="shared" si="1"/>
        <v>0.74260355029585801</v>
      </c>
    </row>
    <row r="14" spans="1:6" x14ac:dyDescent="0.2">
      <c r="A14" s="46">
        <v>42522</v>
      </c>
      <c r="B14" s="47">
        <v>80</v>
      </c>
      <c r="C14" s="48">
        <v>256</v>
      </c>
      <c r="D14" s="48">
        <v>335</v>
      </c>
      <c r="E14" s="49">
        <f t="shared" si="0"/>
        <v>0.23880597014925373</v>
      </c>
      <c r="F14" s="50">
        <f t="shared" si="1"/>
        <v>0.76417910447761195</v>
      </c>
    </row>
    <row r="15" spans="1:6" x14ac:dyDescent="0.2">
      <c r="A15" s="46">
        <v>42552</v>
      </c>
      <c r="B15" s="47">
        <v>76</v>
      </c>
      <c r="C15" s="48">
        <v>254</v>
      </c>
      <c r="D15" s="48">
        <v>326</v>
      </c>
      <c r="E15" s="49">
        <f t="shared" si="0"/>
        <v>0.23312883435582821</v>
      </c>
      <c r="F15" s="50">
        <f t="shared" si="1"/>
        <v>0.77914110429447858</v>
      </c>
    </row>
    <row r="16" spans="1:6" x14ac:dyDescent="0.2">
      <c r="A16" s="46">
        <v>42583</v>
      </c>
      <c r="B16" s="47">
        <v>74</v>
      </c>
      <c r="C16" s="48">
        <v>252</v>
      </c>
      <c r="D16" s="48">
        <v>326</v>
      </c>
      <c r="E16" s="49">
        <f t="shared" si="0"/>
        <v>0.22699386503067484</v>
      </c>
      <c r="F16" s="50">
        <f t="shared" si="1"/>
        <v>0.77300613496932513</v>
      </c>
    </row>
    <row r="17" spans="1:6" x14ac:dyDescent="0.2">
      <c r="A17" s="46">
        <v>42614</v>
      </c>
      <c r="B17" s="47">
        <v>90</v>
      </c>
      <c r="C17" s="48">
        <v>249</v>
      </c>
      <c r="D17" s="48">
        <v>337</v>
      </c>
      <c r="E17" s="49">
        <f t="shared" si="0"/>
        <v>0.26706231454005935</v>
      </c>
      <c r="F17" s="50">
        <f t="shared" si="1"/>
        <v>0.73887240356083084</v>
      </c>
    </row>
    <row r="18" spans="1:6" x14ac:dyDescent="0.2">
      <c r="A18" s="46">
        <v>42644</v>
      </c>
      <c r="B18" s="47">
        <v>106</v>
      </c>
      <c r="C18" s="48">
        <v>240</v>
      </c>
      <c r="D18" s="48">
        <v>345</v>
      </c>
      <c r="E18" s="49">
        <f t="shared" si="0"/>
        <v>0.30724637681159422</v>
      </c>
      <c r="F18" s="50">
        <f t="shared" si="1"/>
        <v>0.69565217391304346</v>
      </c>
    </row>
    <row r="19" spans="1:6" x14ac:dyDescent="0.2">
      <c r="A19" s="46">
        <v>42675</v>
      </c>
      <c r="B19" s="47">
        <v>117</v>
      </c>
      <c r="C19" s="48">
        <v>231</v>
      </c>
      <c r="D19" s="48">
        <v>348</v>
      </c>
      <c r="E19" s="49">
        <f t="shared" si="0"/>
        <v>0.33620689655172414</v>
      </c>
      <c r="F19" s="50">
        <f t="shared" si="1"/>
        <v>0.66379310344827591</v>
      </c>
    </row>
    <row r="20" spans="1:6" x14ac:dyDescent="0.2">
      <c r="A20" s="46">
        <v>42705</v>
      </c>
      <c r="B20" s="47">
        <v>113</v>
      </c>
      <c r="C20" s="48">
        <v>229</v>
      </c>
      <c r="D20" s="48">
        <v>342</v>
      </c>
      <c r="E20" s="49">
        <f t="shared" si="0"/>
        <v>0.33040935672514621</v>
      </c>
      <c r="F20" s="50">
        <f t="shared" si="1"/>
        <v>0.66959064327485385</v>
      </c>
    </row>
    <row r="21" spans="1:6" x14ac:dyDescent="0.2">
      <c r="A21" s="46">
        <v>42736</v>
      </c>
      <c r="B21" s="47">
        <v>99</v>
      </c>
      <c r="C21" s="48">
        <v>211</v>
      </c>
      <c r="D21" s="48">
        <v>309</v>
      </c>
      <c r="E21" s="49">
        <f t="shared" si="0"/>
        <v>0.32038834951456313</v>
      </c>
      <c r="F21" s="50">
        <f t="shared" si="1"/>
        <v>0.68284789644012944</v>
      </c>
    </row>
    <row r="22" spans="1:6" x14ac:dyDescent="0.2">
      <c r="A22" s="46">
        <v>42767</v>
      </c>
      <c r="B22" s="47">
        <v>90</v>
      </c>
      <c r="C22" s="48">
        <v>210</v>
      </c>
      <c r="D22" s="48">
        <v>300</v>
      </c>
      <c r="E22" s="49">
        <f t="shared" si="0"/>
        <v>0.3</v>
      </c>
      <c r="F22" s="50">
        <f t="shared" si="1"/>
        <v>0.7</v>
      </c>
    </row>
    <row r="23" spans="1:6" x14ac:dyDescent="0.2">
      <c r="A23" s="46">
        <v>42795</v>
      </c>
      <c r="B23" s="47">
        <v>104</v>
      </c>
      <c r="C23" s="48">
        <v>207</v>
      </c>
      <c r="D23" s="48">
        <v>308</v>
      </c>
      <c r="E23" s="49">
        <f t="shared" si="0"/>
        <v>0.33766233766233766</v>
      </c>
      <c r="F23" s="50">
        <f t="shared" si="1"/>
        <v>0.67207792207792205</v>
      </c>
    </row>
    <row r="24" spans="1:6" x14ac:dyDescent="0.2">
      <c r="A24" s="46">
        <v>42826</v>
      </c>
      <c r="B24" s="47">
        <v>107</v>
      </c>
      <c r="C24" s="48">
        <v>205</v>
      </c>
      <c r="D24" s="48">
        <v>312</v>
      </c>
      <c r="E24" s="49">
        <f t="shared" si="0"/>
        <v>0.34294871794871795</v>
      </c>
      <c r="F24" s="50">
        <f t="shared" si="1"/>
        <v>0.65705128205128205</v>
      </c>
    </row>
    <row r="25" spans="1:6" x14ac:dyDescent="0.2">
      <c r="A25" s="46">
        <v>42856</v>
      </c>
      <c r="B25" s="47">
        <v>96</v>
      </c>
      <c r="C25" s="48">
        <v>210</v>
      </c>
      <c r="D25" s="48">
        <v>306</v>
      </c>
      <c r="E25" s="49">
        <f t="shared" si="0"/>
        <v>0.31372549019607843</v>
      </c>
      <c r="F25" s="50">
        <f t="shared" si="1"/>
        <v>0.68627450980392157</v>
      </c>
    </row>
    <row r="26" spans="1:6" x14ac:dyDescent="0.2">
      <c r="A26" s="46">
        <v>42887</v>
      </c>
      <c r="B26" s="47">
        <v>97</v>
      </c>
      <c r="C26" s="48">
        <v>218</v>
      </c>
      <c r="D26" s="48">
        <v>314</v>
      </c>
      <c r="E26" s="49">
        <f t="shared" si="0"/>
        <v>0.30891719745222929</v>
      </c>
      <c r="F26" s="50">
        <f t="shared" si="1"/>
        <v>0.69426751592356684</v>
      </c>
    </row>
    <row r="27" spans="1:6" x14ac:dyDescent="0.2">
      <c r="A27" s="46">
        <v>42917</v>
      </c>
      <c r="B27" s="47">
        <v>80</v>
      </c>
      <c r="C27" s="48">
        <v>211</v>
      </c>
      <c r="D27" s="48">
        <v>290</v>
      </c>
      <c r="E27" s="49">
        <f t="shared" si="0"/>
        <v>0.27586206896551724</v>
      </c>
      <c r="F27" s="50">
        <f t="shared" si="1"/>
        <v>0.72758620689655173</v>
      </c>
    </row>
    <row r="28" spans="1:6" x14ac:dyDescent="0.2">
      <c r="A28" s="46">
        <v>42948</v>
      </c>
      <c r="B28" s="47">
        <v>85</v>
      </c>
      <c r="C28" s="48">
        <v>214</v>
      </c>
      <c r="D28" s="48">
        <v>296</v>
      </c>
      <c r="E28" s="49">
        <f t="shared" si="0"/>
        <v>0.28716216216216217</v>
      </c>
      <c r="F28" s="50">
        <f t="shared" si="1"/>
        <v>0.72297297297297303</v>
      </c>
    </row>
    <row r="29" spans="1:6" x14ac:dyDescent="0.2">
      <c r="A29" s="46">
        <v>42979</v>
      </c>
      <c r="B29" s="47">
        <v>87</v>
      </c>
      <c r="C29" s="48">
        <v>196</v>
      </c>
      <c r="D29" s="48">
        <v>283</v>
      </c>
      <c r="E29" s="49">
        <f t="shared" si="0"/>
        <v>0.30742049469964666</v>
      </c>
      <c r="F29" s="50">
        <f t="shared" si="1"/>
        <v>0.69257950530035339</v>
      </c>
    </row>
    <row r="30" spans="1:6" x14ac:dyDescent="0.2">
      <c r="A30" s="46">
        <v>43009</v>
      </c>
      <c r="B30" s="47">
        <v>97</v>
      </c>
      <c r="C30" s="48">
        <v>201</v>
      </c>
      <c r="D30" s="48">
        <v>298</v>
      </c>
      <c r="E30" s="49">
        <f t="shared" si="0"/>
        <v>0.32550335570469796</v>
      </c>
      <c r="F30" s="50">
        <f t="shared" si="1"/>
        <v>0.67449664429530198</v>
      </c>
    </row>
    <row r="31" spans="1:6" x14ac:dyDescent="0.2">
      <c r="A31" s="46">
        <v>43040</v>
      </c>
      <c r="B31" s="47">
        <v>90</v>
      </c>
      <c r="C31" s="48">
        <v>199</v>
      </c>
      <c r="D31" s="48">
        <v>287</v>
      </c>
      <c r="E31" s="49">
        <f t="shared" si="0"/>
        <v>0.31358885017421601</v>
      </c>
      <c r="F31" s="50">
        <f t="shared" si="1"/>
        <v>0.69337979094076652</v>
      </c>
    </row>
    <row r="32" spans="1:6" x14ac:dyDescent="0.2">
      <c r="A32" s="46">
        <v>43070</v>
      </c>
      <c r="B32" s="47">
        <v>101</v>
      </c>
      <c r="C32" s="48">
        <v>194</v>
      </c>
      <c r="D32" s="48">
        <v>295</v>
      </c>
      <c r="E32" s="49">
        <f t="shared" si="0"/>
        <v>0.34237288135593219</v>
      </c>
      <c r="F32" s="50">
        <f t="shared" si="1"/>
        <v>0.65762711864406775</v>
      </c>
    </row>
    <row r="33" spans="1:6" x14ac:dyDescent="0.2">
      <c r="A33" s="46">
        <v>43101</v>
      </c>
      <c r="B33" s="47">
        <v>106</v>
      </c>
      <c r="C33" s="48">
        <v>183</v>
      </c>
      <c r="D33" s="48">
        <v>288</v>
      </c>
      <c r="E33" s="49">
        <f t="shared" si="0"/>
        <v>0.36805555555555558</v>
      </c>
      <c r="F33" s="50">
        <f t="shared" si="1"/>
        <v>0.63541666666666663</v>
      </c>
    </row>
    <row r="34" spans="1:6" x14ac:dyDescent="0.2">
      <c r="A34" s="46">
        <v>43132</v>
      </c>
      <c r="B34" s="47">
        <v>102</v>
      </c>
      <c r="C34" s="48">
        <v>181</v>
      </c>
      <c r="D34" s="48">
        <v>283</v>
      </c>
      <c r="E34" s="49">
        <f t="shared" si="0"/>
        <v>0.36042402826855124</v>
      </c>
      <c r="F34" s="50">
        <f t="shared" si="1"/>
        <v>0.63957597173144876</v>
      </c>
    </row>
    <row r="35" spans="1:6" x14ac:dyDescent="0.2">
      <c r="A35" s="46">
        <v>43160</v>
      </c>
      <c r="B35" s="47">
        <v>106</v>
      </c>
      <c r="C35" s="48">
        <v>174</v>
      </c>
      <c r="D35" s="48">
        <v>280</v>
      </c>
      <c r="E35" s="49">
        <f t="shared" si="0"/>
        <v>0.37857142857142856</v>
      </c>
      <c r="F35" s="50">
        <f t="shared" si="1"/>
        <v>0.62142857142857144</v>
      </c>
    </row>
    <row r="36" spans="1:6" x14ac:dyDescent="0.2">
      <c r="A36" s="46">
        <v>43191</v>
      </c>
      <c r="B36" s="47">
        <v>116</v>
      </c>
      <c r="C36" s="48">
        <v>163</v>
      </c>
      <c r="D36" s="48">
        <v>278</v>
      </c>
      <c r="E36" s="49">
        <f t="shared" si="0"/>
        <v>0.41726618705035973</v>
      </c>
      <c r="F36" s="50">
        <f t="shared" si="1"/>
        <v>0.58633093525179858</v>
      </c>
    </row>
    <row r="37" spans="1:6" x14ac:dyDescent="0.2">
      <c r="A37" s="46">
        <v>43221</v>
      </c>
      <c r="B37" s="47">
        <v>126</v>
      </c>
      <c r="C37" s="48">
        <v>147</v>
      </c>
      <c r="D37" s="48">
        <v>273</v>
      </c>
      <c r="E37" s="49">
        <f t="shared" si="0"/>
        <v>0.46153846153846156</v>
      </c>
      <c r="F37" s="50">
        <f t="shared" si="1"/>
        <v>0.53846153846153844</v>
      </c>
    </row>
    <row r="38" spans="1:6" x14ac:dyDescent="0.2">
      <c r="A38" s="46">
        <v>43252</v>
      </c>
      <c r="B38" s="47">
        <v>113</v>
      </c>
      <c r="C38" s="48">
        <v>140</v>
      </c>
      <c r="D38" s="48">
        <v>252</v>
      </c>
      <c r="E38" s="49">
        <f t="shared" si="0"/>
        <v>0.44841269841269843</v>
      </c>
      <c r="F38" s="50">
        <f t="shared" si="1"/>
        <v>0.55555555555555558</v>
      </c>
    </row>
    <row r="39" spans="1:6" x14ac:dyDescent="0.2">
      <c r="A39" s="46">
        <v>43282</v>
      </c>
      <c r="B39" s="47">
        <v>102</v>
      </c>
      <c r="C39" s="48">
        <v>125</v>
      </c>
      <c r="D39" s="48">
        <v>226</v>
      </c>
      <c r="E39" s="49">
        <f t="shared" si="0"/>
        <v>0.45132743362831856</v>
      </c>
      <c r="F39" s="50">
        <f t="shared" si="1"/>
        <v>0.55309734513274333</v>
      </c>
    </row>
    <row r="40" spans="1:6" x14ac:dyDescent="0.2">
      <c r="A40" s="46">
        <v>43313</v>
      </c>
      <c r="B40" s="47">
        <v>103</v>
      </c>
      <c r="C40" s="48">
        <v>124</v>
      </c>
      <c r="D40" s="48">
        <v>227</v>
      </c>
      <c r="E40" s="49">
        <f t="shared" si="0"/>
        <v>0.45374449339207046</v>
      </c>
      <c r="F40" s="50">
        <f t="shared" si="1"/>
        <v>0.54625550660792954</v>
      </c>
    </row>
    <row r="41" spans="1:6" x14ac:dyDescent="0.2">
      <c r="A41" s="46">
        <v>43344</v>
      </c>
      <c r="B41" s="47">
        <v>91</v>
      </c>
      <c r="C41" s="48">
        <v>106</v>
      </c>
      <c r="D41" s="48">
        <v>195</v>
      </c>
      <c r="E41" s="49">
        <f t="shared" si="0"/>
        <v>0.46666666666666667</v>
      </c>
      <c r="F41" s="50">
        <f t="shared" si="1"/>
        <v>0.54358974358974355</v>
      </c>
    </row>
    <row r="42" spans="1:6" x14ac:dyDescent="0.2">
      <c r="A42" s="46">
        <v>43374</v>
      </c>
      <c r="B42" s="47">
        <v>104</v>
      </c>
      <c r="C42" s="48">
        <v>111</v>
      </c>
      <c r="D42" s="48">
        <v>214</v>
      </c>
      <c r="E42" s="49">
        <f t="shared" si="0"/>
        <v>0.48598130841121495</v>
      </c>
      <c r="F42" s="50">
        <f t="shared" si="1"/>
        <v>0.51869158878504673</v>
      </c>
    </row>
    <row r="43" spans="1:6" x14ac:dyDescent="0.2">
      <c r="A43" s="46">
        <v>43405</v>
      </c>
      <c r="B43" s="47">
        <v>106</v>
      </c>
      <c r="C43" s="48">
        <v>111</v>
      </c>
      <c r="D43" s="48">
        <v>217</v>
      </c>
      <c r="E43" s="49">
        <f t="shared" si="0"/>
        <v>0.48847926267281105</v>
      </c>
      <c r="F43" s="50">
        <f t="shared" si="1"/>
        <v>0.51152073732718895</v>
      </c>
    </row>
    <row r="44" spans="1:6" x14ac:dyDescent="0.2">
      <c r="A44" s="46">
        <v>43435</v>
      </c>
      <c r="B44" s="47">
        <v>120</v>
      </c>
      <c r="C44" s="48">
        <v>110</v>
      </c>
      <c r="D44" s="48">
        <v>229</v>
      </c>
      <c r="E44" s="49">
        <f t="shared" si="0"/>
        <v>0.5240174672489083</v>
      </c>
      <c r="F44" s="50">
        <f t="shared" si="1"/>
        <v>0.48034934497816595</v>
      </c>
    </row>
    <row r="45" spans="1:6" x14ac:dyDescent="0.2">
      <c r="A45" s="46">
        <v>43466</v>
      </c>
      <c r="B45" s="47">
        <v>111</v>
      </c>
      <c r="C45" s="48">
        <v>114</v>
      </c>
      <c r="D45" s="48">
        <v>224</v>
      </c>
      <c r="E45" s="49">
        <f t="shared" si="0"/>
        <v>0.4955357142857143</v>
      </c>
      <c r="F45" s="50">
        <f t="shared" si="1"/>
        <v>0.5089285714285714</v>
      </c>
    </row>
    <row r="46" spans="1:6" x14ac:dyDescent="0.2">
      <c r="A46" s="46">
        <v>43497</v>
      </c>
      <c r="B46" s="47">
        <v>103</v>
      </c>
      <c r="C46" s="48">
        <v>108</v>
      </c>
      <c r="D46" s="48">
        <v>211</v>
      </c>
      <c r="E46" s="49">
        <f t="shared" si="0"/>
        <v>0.4881516587677725</v>
      </c>
      <c r="F46" s="50">
        <f t="shared" si="1"/>
        <v>0.51184834123222744</v>
      </c>
    </row>
    <row r="47" spans="1:6" x14ac:dyDescent="0.2">
      <c r="A47" s="46">
        <v>43525</v>
      </c>
      <c r="B47" s="47">
        <v>111</v>
      </c>
      <c r="C47" s="48">
        <v>116</v>
      </c>
      <c r="D47" s="48">
        <v>227</v>
      </c>
      <c r="E47" s="49">
        <f t="shared" si="0"/>
        <v>0.48898678414096919</v>
      </c>
      <c r="F47" s="50">
        <f t="shared" si="1"/>
        <v>0.51101321585903081</v>
      </c>
    </row>
    <row r="48" spans="1:6" x14ac:dyDescent="0.2">
      <c r="A48" s="46">
        <v>43556</v>
      </c>
      <c r="B48" s="47">
        <v>117</v>
      </c>
      <c r="C48" s="48">
        <v>121</v>
      </c>
      <c r="D48" s="48">
        <v>237</v>
      </c>
      <c r="E48" s="49">
        <f t="shared" si="0"/>
        <v>0.49367088607594939</v>
      </c>
      <c r="F48" s="50">
        <f t="shared" si="1"/>
        <v>0.51054852320675104</v>
      </c>
    </row>
    <row r="49" spans="1:6" x14ac:dyDescent="0.2">
      <c r="A49" s="46">
        <v>43586</v>
      </c>
      <c r="B49" s="47">
        <v>128</v>
      </c>
      <c r="C49" s="48">
        <v>116</v>
      </c>
      <c r="D49" s="48">
        <v>244</v>
      </c>
      <c r="E49" s="49">
        <f t="shared" si="0"/>
        <v>0.52459016393442626</v>
      </c>
      <c r="F49" s="50">
        <f t="shared" si="1"/>
        <v>0.47540983606557374</v>
      </c>
    </row>
    <row r="50" spans="1:6" x14ac:dyDescent="0.2">
      <c r="A50" s="46">
        <v>43617</v>
      </c>
      <c r="B50" s="47">
        <v>144</v>
      </c>
      <c r="C50" s="48">
        <v>116</v>
      </c>
      <c r="D50" s="48">
        <v>260</v>
      </c>
      <c r="E50" s="49">
        <f t="shared" si="0"/>
        <v>0.55384615384615388</v>
      </c>
      <c r="F50" s="50">
        <f t="shared" si="1"/>
        <v>0.44615384615384618</v>
      </c>
    </row>
    <row r="51" spans="1:6" x14ac:dyDescent="0.2">
      <c r="A51" s="46">
        <v>43647</v>
      </c>
      <c r="B51" s="47">
        <v>143</v>
      </c>
      <c r="C51" s="48">
        <v>115</v>
      </c>
      <c r="D51" s="48">
        <v>258</v>
      </c>
      <c r="E51" s="49">
        <f t="shared" si="0"/>
        <v>0.55426356589147285</v>
      </c>
      <c r="F51" s="50">
        <f t="shared" si="1"/>
        <v>0.44573643410852715</v>
      </c>
    </row>
    <row r="52" spans="1:6" x14ac:dyDescent="0.2">
      <c r="A52" s="46">
        <v>43678</v>
      </c>
      <c r="B52" s="47">
        <v>119</v>
      </c>
      <c r="C52" s="48">
        <v>116</v>
      </c>
      <c r="D52" s="48">
        <v>233</v>
      </c>
      <c r="E52" s="49">
        <f t="shared" si="0"/>
        <v>0.51072961373390557</v>
      </c>
      <c r="F52" s="50">
        <f t="shared" si="1"/>
        <v>0.4978540772532189</v>
      </c>
    </row>
    <row r="53" spans="1:6" x14ac:dyDescent="0.2">
      <c r="A53" s="46">
        <v>43709</v>
      </c>
      <c r="B53" s="47">
        <v>101</v>
      </c>
      <c r="C53" s="48">
        <v>114</v>
      </c>
      <c r="D53" s="48">
        <v>214</v>
      </c>
      <c r="E53" s="49">
        <f t="shared" si="0"/>
        <v>0.4719626168224299</v>
      </c>
      <c r="F53" s="50">
        <f t="shared" si="1"/>
        <v>0.53271028037383172</v>
      </c>
    </row>
    <row r="54" spans="1:6" x14ac:dyDescent="0.2">
      <c r="A54" s="46">
        <v>43739</v>
      </c>
      <c r="B54" s="47">
        <v>117</v>
      </c>
      <c r="C54" s="48">
        <v>120</v>
      </c>
      <c r="D54" s="48">
        <v>237</v>
      </c>
      <c r="E54" s="49">
        <f t="shared" si="0"/>
        <v>0.49367088607594939</v>
      </c>
      <c r="F54" s="50">
        <f t="shared" si="1"/>
        <v>0.50632911392405067</v>
      </c>
    </row>
    <row r="55" spans="1:6" x14ac:dyDescent="0.2">
      <c r="A55" s="46">
        <v>43770</v>
      </c>
      <c r="B55" s="47">
        <v>127</v>
      </c>
      <c r="C55" s="48">
        <v>125</v>
      </c>
      <c r="D55" s="48">
        <v>252</v>
      </c>
      <c r="E55" s="49">
        <f t="shared" si="0"/>
        <v>0.50396825396825395</v>
      </c>
      <c r="F55" s="50">
        <f t="shared" si="1"/>
        <v>0.49603174603174605</v>
      </c>
    </row>
    <row r="56" spans="1:6" x14ac:dyDescent="0.2">
      <c r="A56" s="46">
        <v>43800</v>
      </c>
      <c r="B56" s="47">
        <v>120</v>
      </c>
      <c r="C56" s="48">
        <v>119</v>
      </c>
      <c r="D56" s="48">
        <v>239</v>
      </c>
      <c r="E56" s="49">
        <f t="shared" si="0"/>
        <v>0.502092050209205</v>
      </c>
      <c r="F56" s="50">
        <f t="shared" si="1"/>
        <v>0.497907949790795</v>
      </c>
    </row>
    <row r="57" spans="1:6" x14ac:dyDescent="0.2">
      <c r="A57" s="46">
        <v>43831</v>
      </c>
      <c r="B57" s="47">
        <v>107</v>
      </c>
      <c r="C57" s="48">
        <v>118</v>
      </c>
      <c r="D57" s="48">
        <v>224</v>
      </c>
      <c r="E57" s="49">
        <f t="shared" si="0"/>
        <v>0.47767857142857145</v>
      </c>
      <c r="F57" s="50">
        <f t="shared" si="1"/>
        <v>0.5267857142857143</v>
      </c>
    </row>
    <row r="58" spans="1:6" x14ac:dyDescent="0.2">
      <c r="A58" s="46">
        <v>43862</v>
      </c>
      <c r="B58" s="47">
        <v>115</v>
      </c>
      <c r="C58" s="48">
        <v>123</v>
      </c>
      <c r="D58" s="48">
        <v>235</v>
      </c>
      <c r="E58" s="49">
        <f t="shared" si="0"/>
        <v>0.48936170212765956</v>
      </c>
      <c r="F58" s="50">
        <f t="shared" si="1"/>
        <v>0.52340425531914891</v>
      </c>
    </row>
    <row r="59" spans="1:6" x14ac:dyDescent="0.2">
      <c r="A59" s="46">
        <v>43891</v>
      </c>
      <c r="B59" s="47">
        <v>125</v>
      </c>
      <c r="C59" s="48">
        <v>117</v>
      </c>
      <c r="D59" s="48">
        <v>241</v>
      </c>
      <c r="E59" s="49">
        <f t="shared" si="0"/>
        <v>0.51867219917012453</v>
      </c>
      <c r="F59" s="50">
        <f t="shared" si="1"/>
        <v>0.48547717842323651</v>
      </c>
    </row>
    <row r="60" spans="1:6" x14ac:dyDescent="0.2">
      <c r="A60" s="46">
        <v>43922</v>
      </c>
      <c r="B60" s="47">
        <v>123</v>
      </c>
      <c r="C60" s="48">
        <v>119</v>
      </c>
      <c r="D60" s="48">
        <v>242</v>
      </c>
      <c r="E60" s="49">
        <f t="shared" si="0"/>
        <v>0.50826446280991733</v>
      </c>
      <c r="F60" s="50">
        <f t="shared" si="1"/>
        <v>0.49173553719008267</v>
      </c>
    </row>
    <row r="61" spans="1:6" x14ac:dyDescent="0.2">
      <c r="A61" s="46">
        <v>43952</v>
      </c>
      <c r="B61" s="47">
        <v>123</v>
      </c>
      <c r="C61" s="48">
        <v>121</v>
      </c>
      <c r="D61" s="48">
        <v>244</v>
      </c>
      <c r="E61" s="49">
        <f t="shared" si="0"/>
        <v>0.50409836065573765</v>
      </c>
      <c r="F61" s="50">
        <f t="shared" si="1"/>
        <v>0.49590163934426229</v>
      </c>
    </row>
    <row r="62" spans="1:6" x14ac:dyDescent="0.2">
      <c r="A62" s="46">
        <v>43983</v>
      </c>
      <c r="B62" s="47">
        <v>128</v>
      </c>
      <c r="C62" s="48">
        <v>116</v>
      </c>
      <c r="D62" s="48">
        <v>243</v>
      </c>
      <c r="E62" s="49">
        <f t="shared" si="0"/>
        <v>0.52674897119341568</v>
      </c>
      <c r="F62" s="50">
        <f t="shared" si="1"/>
        <v>0.47736625514403291</v>
      </c>
    </row>
    <row r="63" spans="1:6" x14ac:dyDescent="0.2">
      <c r="A63" s="46">
        <v>44013</v>
      </c>
      <c r="B63" s="47">
        <v>121</v>
      </c>
      <c r="C63" s="48">
        <v>119</v>
      </c>
      <c r="D63" s="48">
        <v>238</v>
      </c>
      <c r="E63" s="49">
        <f t="shared" si="0"/>
        <v>0.50840336134453779</v>
      </c>
      <c r="F63" s="50">
        <f t="shared" si="1"/>
        <v>0.5</v>
      </c>
    </row>
    <row r="64" spans="1:6" x14ac:dyDescent="0.2">
      <c r="A64" s="46">
        <v>44044</v>
      </c>
      <c r="B64" s="47">
        <v>126</v>
      </c>
      <c r="C64" s="48">
        <v>108</v>
      </c>
      <c r="D64" s="48">
        <v>232</v>
      </c>
      <c r="E64" s="49">
        <f t="shared" si="0"/>
        <v>0.5431034482758621</v>
      </c>
      <c r="F64" s="50">
        <f t="shared" si="1"/>
        <v>0.46551724137931033</v>
      </c>
    </row>
    <row r="65" spans="1:6" x14ac:dyDescent="0.2">
      <c r="A65" s="46">
        <v>44075</v>
      </c>
      <c r="B65" s="47">
        <v>133</v>
      </c>
      <c r="C65" s="48">
        <v>106</v>
      </c>
      <c r="D65" s="48">
        <v>239</v>
      </c>
      <c r="E65" s="49">
        <f t="shared" ref="E65" si="2">IF(D65 = 0,0,B65/D65)</f>
        <v>0.55648535564853552</v>
      </c>
      <c r="F65" s="50">
        <f t="shared" ref="F65" si="3">IF(D65 = 0,0,C65/D65)</f>
        <v>0.44351464435146443</v>
      </c>
    </row>
  </sheetData>
  <printOptions horizontalCentered="1"/>
  <pageMargins left="0.45" right="0.45" top="0.75" bottom="0.75" header="0.3" footer="0.3"/>
  <pageSetup paperSize="5" scale="86" orientation="portrait" r:id="rId1"/>
  <headerFooter>
    <oddHeader>&amp;C&amp;"Calibri,Regular"Department of Health and Human Services
Office of Analytics</oddHeader>
    <oddFooter>&amp;C&amp;"Calibri,Regular"&amp;9NV Medicaid FFS/MCO Data Warehouse Reports - Provided by RM on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88AE9-8ECF-41BE-9FB4-EC9FBB683E84}">
  <sheetPr>
    <pageSetUpPr fitToPage="1"/>
  </sheetPr>
  <dimension ref="A1:S1"/>
  <sheetViews>
    <sheetView zoomScale="80" zoomScaleNormal="80" workbookViewId="0">
      <selection sqref="A1:XFD1048576"/>
    </sheetView>
  </sheetViews>
  <sheetFormatPr defaultColWidth="11.28515625" defaultRowHeight="12.75" x14ac:dyDescent="0.2"/>
  <cols>
    <col min="1" max="16384" width="11.28515625" style="9"/>
  </cols>
  <sheetData>
    <row r="1" spans="1:19" ht="120" x14ac:dyDescent="0.2">
      <c r="A1" s="37" t="s">
        <v>117</v>
      </c>
      <c r="B1" s="38"/>
      <c r="C1" s="38"/>
      <c r="D1" s="38"/>
      <c r="E1" s="38"/>
      <c r="F1" s="38"/>
      <c r="G1" s="38"/>
      <c r="H1" s="38"/>
      <c r="I1" s="38"/>
      <c r="J1" s="38"/>
      <c r="K1" s="38"/>
      <c r="L1" s="38"/>
      <c r="M1" s="38"/>
      <c r="N1" s="38"/>
      <c r="O1" s="38"/>
      <c r="P1" s="38"/>
      <c r="Q1" s="38"/>
      <c r="R1" s="38"/>
      <c r="S1" s="39"/>
    </row>
  </sheetData>
  <printOptions horizontalCentered="1"/>
  <pageMargins left="0.2" right="0.2" top="0.75" bottom="0.75" header="0.3" footer="0.3"/>
  <pageSetup paperSize="5" scale="84" orientation="landscape" r:id="rId1"/>
  <headerFooter>
    <oddHeader>&amp;CDepartment of Health and Human Services
Office of Analytics</oddHeader>
    <oddFooter>&amp;C&amp;"Calibri,Regular"NV Medicaid FFS/MCO Data Warehouse Reports - Provided by RM on &amp;D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57FE1-820B-468F-91C5-260CB8F74AED}">
  <sheetPr>
    <pageSetUpPr fitToPage="1"/>
  </sheetPr>
  <dimension ref="A1:F65"/>
  <sheetViews>
    <sheetView workbookViewId="0">
      <pane ySplit="4" topLeftCell="A26" activePane="bottomLeft" state="frozen"/>
      <selection activeCell="A32" sqref="A32"/>
      <selection pane="bottomLeft" sqref="A1:XFD1048576"/>
    </sheetView>
  </sheetViews>
  <sheetFormatPr defaultRowHeight="11.25" x14ac:dyDescent="0.2"/>
  <cols>
    <col min="1" max="1" width="20.140625" style="21" bestFit="1" customWidth="1"/>
    <col min="2" max="6" width="15.28515625" style="21" customWidth="1"/>
    <col min="7" max="9" width="14.85546875" style="21" bestFit="1" customWidth="1"/>
    <col min="10" max="13" width="7.5703125" style="21" bestFit="1" customWidth="1"/>
    <col min="14" max="51" width="14.85546875" style="21" bestFit="1" customWidth="1"/>
    <col min="52" max="16384" width="9.140625" style="21"/>
  </cols>
  <sheetData>
    <row r="1" spans="1:6" ht="45" x14ac:dyDescent="0.25">
      <c r="A1" s="20" t="str">
        <f>'2 Diag_State'!A1:M1</f>
        <v xml:space="preserve"> Nevada Medicaid Fee for Service - Behavioral Health </v>
      </c>
      <c r="B1" s="20"/>
      <c r="C1" s="20"/>
      <c r="D1" s="20"/>
      <c r="E1" s="20"/>
      <c r="F1" s="20"/>
    </row>
    <row r="2" spans="1:6" ht="75.75" thickBot="1" x14ac:dyDescent="0.3">
      <c r="A2" s="22" t="s">
        <v>74</v>
      </c>
      <c r="B2" s="22"/>
      <c r="C2" s="22"/>
      <c r="D2" s="22"/>
      <c r="E2" s="22"/>
      <c r="F2" s="22"/>
    </row>
    <row r="3" spans="1:6" ht="12.75" customHeight="1" x14ac:dyDescent="0.2">
      <c r="A3" s="23" t="s">
        <v>132</v>
      </c>
      <c r="B3" s="24" t="s">
        <v>111</v>
      </c>
      <c r="C3" s="25"/>
      <c r="D3" s="25"/>
      <c r="E3" s="25"/>
      <c r="F3" s="26"/>
    </row>
    <row r="4" spans="1:6" x14ac:dyDescent="0.2">
      <c r="A4" s="23" t="s">
        <v>131</v>
      </c>
      <c r="B4" s="27" t="s">
        <v>112</v>
      </c>
      <c r="C4" s="28" t="s">
        <v>113</v>
      </c>
      <c r="D4" s="28" t="s">
        <v>114</v>
      </c>
      <c r="E4" s="28" t="s">
        <v>115</v>
      </c>
      <c r="F4" s="29" t="s">
        <v>116</v>
      </c>
    </row>
    <row r="5" spans="1:6" x14ac:dyDescent="0.2">
      <c r="A5" s="30">
        <v>42248</v>
      </c>
      <c r="B5" s="31">
        <v>161</v>
      </c>
      <c r="C5" s="32">
        <v>31</v>
      </c>
      <c r="D5" s="32">
        <v>57</v>
      </c>
      <c r="E5" s="32">
        <v>96</v>
      </c>
      <c r="F5" s="33">
        <f>SUM(B5:E5)</f>
        <v>345</v>
      </c>
    </row>
    <row r="6" spans="1:6" x14ac:dyDescent="0.2">
      <c r="A6" s="30">
        <v>42278</v>
      </c>
      <c r="B6" s="31">
        <v>163</v>
      </c>
      <c r="C6" s="32">
        <v>32</v>
      </c>
      <c r="D6" s="32">
        <v>63</v>
      </c>
      <c r="E6" s="32">
        <v>99</v>
      </c>
      <c r="F6" s="33">
        <f t="shared" ref="F6:F65" si="0">SUM(B6:E6)</f>
        <v>357</v>
      </c>
    </row>
    <row r="7" spans="1:6" x14ac:dyDescent="0.2">
      <c r="A7" s="30">
        <v>42309</v>
      </c>
      <c r="B7" s="31">
        <v>156</v>
      </c>
      <c r="C7" s="32">
        <v>31</v>
      </c>
      <c r="D7" s="32">
        <v>69</v>
      </c>
      <c r="E7" s="32">
        <v>98</v>
      </c>
      <c r="F7" s="33">
        <f t="shared" si="0"/>
        <v>354</v>
      </c>
    </row>
    <row r="8" spans="1:6" x14ac:dyDescent="0.2">
      <c r="A8" s="30">
        <v>42339</v>
      </c>
      <c r="B8" s="31">
        <v>162</v>
      </c>
      <c r="C8" s="32">
        <v>30</v>
      </c>
      <c r="D8" s="32">
        <v>70</v>
      </c>
      <c r="E8" s="32">
        <v>91</v>
      </c>
      <c r="F8" s="33">
        <f t="shared" si="0"/>
        <v>353</v>
      </c>
    </row>
    <row r="9" spans="1:6" x14ac:dyDescent="0.2">
      <c r="A9" s="30">
        <v>42370</v>
      </c>
      <c r="B9" s="31">
        <v>153</v>
      </c>
      <c r="C9" s="32">
        <v>32</v>
      </c>
      <c r="D9" s="32">
        <v>69</v>
      </c>
      <c r="E9" s="32">
        <v>82</v>
      </c>
      <c r="F9" s="33">
        <f t="shared" si="0"/>
        <v>336</v>
      </c>
    </row>
    <row r="10" spans="1:6" x14ac:dyDescent="0.2">
      <c r="A10" s="30">
        <v>42401</v>
      </c>
      <c r="B10" s="31">
        <v>156</v>
      </c>
      <c r="C10" s="32">
        <v>34</v>
      </c>
      <c r="D10" s="32">
        <v>70</v>
      </c>
      <c r="E10" s="32">
        <v>82</v>
      </c>
      <c r="F10" s="33">
        <f t="shared" si="0"/>
        <v>342</v>
      </c>
    </row>
    <row r="11" spans="1:6" x14ac:dyDescent="0.2">
      <c r="A11" s="30">
        <v>42430</v>
      </c>
      <c r="B11" s="31">
        <v>153</v>
      </c>
      <c r="C11" s="32">
        <v>32</v>
      </c>
      <c r="D11" s="32">
        <v>69</v>
      </c>
      <c r="E11" s="32">
        <v>78</v>
      </c>
      <c r="F11" s="33">
        <f t="shared" si="0"/>
        <v>332</v>
      </c>
    </row>
    <row r="12" spans="1:6" x14ac:dyDescent="0.2">
      <c r="A12" s="30">
        <v>42461</v>
      </c>
      <c r="B12" s="31">
        <v>158</v>
      </c>
      <c r="C12" s="32">
        <v>31</v>
      </c>
      <c r="D12" s="32">
        <v>73</v>
      </c>
      <c r="E12" s="32">
        <v>82</v>
      </c>
      <c r="F12" s="33">
        <f t="shared" si="0"/>
        <v>344</v>
      </c>
    </row>
    <row r="13" spans="1:6" x14ac:dyDescent="0.2">
      <c r="A13" s="30">
        <v>42491</v>
      </c>
      <c r="B13" s="31">
        <v>159</v>
      </c>
      <c r="C13" s="32">
        <v>32</v>
      </c>
      <c r="D13" s="32">
        <v>72</v>
      </c>
      <c r="E13" s="32">
        <v>75</v>
      </c>
      <c r="F13" s="33">
        <f t="shared" si="0"/>
        <v>338</v>
      </c>
    </row>
    <row r="14" spans="1:6" x14ac:dyDescent="0.2">
      <c r="A14" s="30">
        <v>42522</v>
      </c>
      <c r="B14" s="31">
        <v>162</v>
      </c>
      <c r="C14" s="32">
        <v>31</v>
      </c>
      <c r="D14" s="32">
        <v>69</v>
      </c>
      <c r="E14" s="32">
        <v>73</v>
      </c>
      <c r="F14" s="33">
        <f t="shared" si="0"/>
        <v>335</v>
      </c>
    </row>
    <row r="15" spans="1:6" x14ac:dyDescent="0.2">
      <c r="A15" s="30">
        <v>42552</v>
      </c>
      <c r="B15" s="31">
        <v>158</v>
      </c>
      <c r="C15" s="32">
        <v>28</v>
      </c>
      <c r="D15" s="32">
        <v>65</v>
      </c>
      <c r="E15" s="32">
        <v>75</v>
      </c>
      <c r="F15" s="33">
        <f t="shared" si="0"/>
        <v>326</v>
      </c>
    </row>
    <row r="16" spans="1:6" x14ac:dyDescent="0.2">
      <c r="A16" s="30">
        <v>42583</v>
      </c>
      <c r="B16" s="31">
        <v>161</v>
      </c>
      <c r="C16" s="32">
        <v>25</v>
      </c>
      <c r="D16" s="32">
        <v>65</v>
      </c>
      <c r="E16" s="32">
        <v>75</v>
      </c>
      <c r="F16" s="33">
        <f t="shared" si="0"/>
        <v>326</v>
      </c>
    </row>
    <row r="17" spans="1:6" x14ac:dyDescent="0.2">
      <c r="A17" s="30">
        <v>42614</v>
      </c>
      <c r="B17" s="31">
        <v>168</v>
      </c>
      <c r="C17" s="32">
        <v>30</v>
      </c>
      <c r="D17" s="32">
        <v>62</v>
      </c>
      <c r="E17" s="32">
        <v>77</v>
      </c>
      <c r="F17" s="33">
        <f t="shared" si="0"/>
        <v>337</v>
      </c>
    </row>
    <row r="18" spans="1:6" x14ac:dyDescent="0.2">
      <c r="A18" s="30">
        <v>42644</v>
      </c>
      <c r="B18" s="31">
        <v>172</v>
      </c>
      <c r="C18" s="32">
        <v>30</v>
      </c>
      <c r="D18" s="32">
        <v>67</v>
      </c>
      <c r="E18" s="32">
        <v>76</v>
      </c>
      <c r="F18" s="33">
        <f t="shared" si="0"/>
        <v>345</v>
      </c>
    </row>
    <row r="19" spans="1:6" x14ac:dyDescent="0.2">
      <c r="A19" s="30">
        <v>42675</v>
      </c>
      <c r="B19" s="31">
        <v>177</v>
      </c>
      <c r="C19" s="32">
        <v>32</v>
      </c>
      <c r="D19" s="32">
        <v>61</v>
      </c>
      <c r="E19" s="32">
        <v>78</v>
      </c>
      <c r="F19" s="33">
        <f t="shared" si="0"/>
        <v>348</v>
      </c>
    </row>
    <row r="20" spans="1:6" x14ac:dyDescent="0.2">
      <c r="A20" s="30">
        <v>42705</v>
      </c>
      <c r="B20" s="31">
        <v>167</v>
      </c>
      <c r="C20" s="32">
        <v>30</v>
      </c>
      <c r="D20" s="32">
        <v>65</v>
      </c>
      <c r="E20" s="32">
        <v>80</v>
      </c>
      <c r="F20" s="33">
        <f t="shared" si="0"/>
        <v>342</v>
      </c>
    </row>
    <row r="21" spans="1:6" x14ac:dyDescent="0.2">
      <c r="A21" s="30">
        <v>42736</v>
      </c>
      <c r="B21" s="31">
        <v>166</v>
      </c>
      <c r="C21" s="32">
        <v>30</v>
      </c>
      <c r="D21" s="32">
        <v>47</v>
      </c>
      <c r="E21" s="32">
        <v>66</v>
      </c>
      <c r="F21" s="33">
        <f t="shared" si="0"/>
        <v>309</v>
      </c>
    </row>
    <row r="22" spans="1:6" x14ac:dyDescent="0.2">
      <c r="A22" s="30">
        <v>42767</v>
      </c>
      <c r="B22" s="31">
        <v>160</v>
      </c>
      <c r="C22" s="32">
        <v>28</v>
      </c>
      <c r="D22" s="32">
        <v>47</v>
      </c>
      <c r="E22" s="32">
        <v>65</v>
      </c>
      <c r="F22" s="33">
        <f t="shared" si="0"/>
        <v>300</v>
      </c>
    </row>
    <row r="23" spans="1:6" x14ac:dyDescent="0.2">
      <c r="A23" s="30">
        <v>42795</v>
      </c>
      <c r="B23" s="31">
        <v>165</v>
      </c>
      <c r="C23" s="32">
        <v>28</v>
      </c>
      <c r="D23" s="32">
        <v>50</v>
      </c>
      <c r="E23" s="32">
        <v>65</v>
      </c>
      <c r="F23" s="33">
        <f t="shared" si="0"/>
        <v>308</v>
      </c>
    </row>
    <row r="24" spans="1:6" x14ac:dyDescent="0.2">
      <c r="A24" s="30">
        <v>42826</v>
      </c>
      <c r="B24" s="31">
        <v>167</v>
      </c>
      <c r="C24" s="32">
        <v>28</v>
      </c>
      <c r="D24" s="32">
        <v>54</v>
      </c>
      <c r="E24" s="32">
        <v>63</v>
      </c>
      <c r="F24" s="33">
        <f t="shared" si="0"/>
        <v>312</v>
      </c>
    </row>
    <row r="25" spans="1:6" x14ac:dyDescent="0.2">
      <c r="A25" s="30">
        <v>42856</v>
      </c>
      <c r="B25" s="31">
        <v>163</v>
      </c>
      <c r="C25" s="32">
        <v>26</v>
      </c>
      <c r="D25" s="32">
        <v>55</v>
      </c>
      <c r="E25" s="32">
        <v>62</v>
      </c>
      <c r="F25" s="33">
        <f t="shared" si="0"/>
        <v>306</v>
      </c>
    </row>
    <row r="26" spans="1:6" x14ac:dyDescent="0.2">
      <c r="A26" s="30">
        <v>42887</v>
      </c>
      <c r="B26" s="31">
        <v>171</v>
      </c>
      <c r="C26" s="32">
        <v>26</v>
      </c>
      <c r="D26" s="32">
        <v>60</v>
      </c>
      <c r="E26" s="32">
        <v>57</v>
      </c>
      <c r="F26" s="33">
        <f t="shared" si="0"/>
        <v>314</v>
      </c>
    </row>
    <row r="27" spans="1:6" x14ac:dyDescent="0.2">
      <c r="A27" s="30">
        <v>42917</v>
      </c>
      <c r="B27" s="31">
        <v>159</v>
      </c>
      <c r="C27" s="32">
        <v>26</v>
      </c>
      <c r="D27" s="32">
        <v>55</v>
      </c>
      <c r="E27" s="32">
        <v>50</v>
      </c>
      <c r="F27" s="33">
        <f t="shared" si="0"/>
        <v>290</v>
      </c>
    </row>
    <row r="28" spans="1:6" x14ac:dyDescent="0.2">
      <c r="A28" s="30">
        <v>42948</v>
      </c>
      <c r="B28" s="31">
        <v>161</v>
      </c>
      <c r="C28" s="32">
        <v>26</v>
      </c>
      <c r="D28" s="32">
        <v>62</v>
      </c>
      <c r="E28" s="32">
        <v>47</v>
      </c>
      <c r="F28" s="33">
        <f t="shared" si="0"/>
        <v>296</v>
      </c>
    </row>
    <row r="29" spans="1:6" x14ac:dyDescent="0.2">
      <c r="A29" s="30">
        <v>42979</v>
      </c>
      <c r="B29" s="31">
        <v>150</v>
      </c>
      <c r="C29" s="32">
        <v>28</v>
      </c>
      <c r="D29" s="32">
        <v>59</v>
      </c>
      <c r="E29" s="32">
        <v>46</v>
      </c>
      <c r="F29" s="33">
        <f t="shared" si="0"/>
        <v>283</v>
      </c>
    </row>
    <row r="30" spans="1:6" x14ac:dyDescent="0.2">
      <c r="A30" s="30">
        <v>43009</v>
      </c>
      <c r="B30" s="31">
        <v>162</v>
      </c>
      <c r="C30" s="32">
        <v>26</v>
      </c>
      <c r="D30" s="32">
        <v>62</v>
      </c>
      <c r="E30" s="32">
        <v>48</v>
      </c>
      <c r="F30" s="33">
        <f t="shared" si="0"/>
        <v>298</v>
      </c>
    </row>
    <row r="31" spans="1:6" x14ac:dyDescent="0.2">
      <c r="A31" s="30">
        <v>43040</v>
      </c>
      <c r="B31" s="31">
        <v>160</v>
      </c>
      <c r="C31" s="32">
        <v>25</v>
      </c>
      <c r="D31" s="32">
        <v>54</v>
      </c>
      <c r="E31" s="32">
        <v>48</v>
      </c>
      <c r="F31" s="33">
        <f t="shared" si="0"/>
        <v>287</v>
      </c>
    </row>
    <row r="32" spans="1:6" x14ac:dyDescent="0.2">
      <c r="A32" s="30">
        <v>43070</v>
      </c>
      <c r="B32" s="31">
        <v>166</v>
      </c>
      <c r="C32" s="32">
        <v>19</v>
      </c>
      <c r="D32" s="32">
        <v>63</v>
      </c>
      <c r="E32" s="32">
        <v>47</v>
      </c>
      <c r="F32" s="33">
        <f t="shared" si="0"/>
        <v>295</v>
      </c>
    </row>
    <row r="33" spans="1:6" x14ac:dyDescent="0.2">
      <c r="A33" s="30">
        <v>43101</v>
      </c>
      <c r="B33" s="31">
        <v>162</v>
      </c>
      <c r="C33" s="32">
        <v>20</v>
      </c>
      <c r="D33" s="32">
        <v>58</v>
      </c>
      <c r="E33" s="32">
        <v>48</v>
      </c>
      <c r="F33" s="33">
        <f t="shared" si="0"/>
        <v>288</v>
      </c>
    </row>
    <row r="34" spans="1:6" x14ac:dyDescent="0.2">
      <c r="A34" s="30">
        <v>43132</v>
      </c>
      <c r="B34" s="31">
        <v>157</v>
      </c>
      <c r="C34" s="32">
        <v>22</v>
      </c>
      <c r="D34" s="32">
        <v>57</v>
      </c>
      <c r="E34" s="32">
        <v>47</v>
      </c>
      <c r="F34" s="33">
        <f t="shared" si="0"/>
        <v>283</v>
      </c>
    </row>
    <row r="35" spans="1:6" x14ac:dyDescent="0.2">
      <c r="A35" s="30">
        <v>43160</v>
      </c>
      <c r="B35" s="31">
        <v>158</v>
      </c>
      <c r="C35" s="32">
        <v>24</v>
      </c>
      <c r="D35" s="32">
        <v>57</v>
      </c>
      <c r="E35" s="32">
        <v>41</v>
      </c>
      <c r="F35" s="33">
        <f t="shared" si="0"/>
        <v>280</v>
      </c>
    </row>
    <row r="36" spans="1:6" x14ac:dyDescent="0.2">
      <c r="A36" s="30">
        <v>43191</v>
      </c>
      <c r="B36" s="31">
        <v>157</v>
      </c>
      <c r="C36" s="32">
        <v>24</v>
      </c>
      <c r="D36" s="32">
        <v>54</v>
      </c>
      <c r="E36" s="32">
        <v>43</v>
      </c>
      <c r="F36" s="33">
        <f t="shared" si="0"/>
        <v>278</v>
      </c>
    </row>
    <row r="37" spans="1:6" x14ac:dyDescent="0.2">
      <c r="A37" s="30">
        <v>43221</v>
      </c>
      <c r="B37" s="31">
        <v>162</v>
      </c>
      <c r="C37" s="32">
        <v>21</v>
      </c>
      <c r="D37" s="32">
        <v>49</v>
      </c>
      <c r="E37" s="32">
        <v>41</v>
      </c>
      <c r="F37" s="33">
        <f t="shared" si="0"/>
        <v>273</v>
      </c>
    </row>
    <row r="38" spans="1:6" x14ac:dyDescent="0.2">
      <c r="A38" s="30">
        <v>43252</v>
      </c>
      <c r="B38" s="31">
        <v>144</v>
      </c>
      <c r="C38" s="32">
        <v>23</v>
      </c>
      <c r="D38" s="32">
        <v>44</v>
      </c>
      <c r="E38" s="32">
        <v>41</v>
      </c>
      <c r="F38" s="33">
        <f t="shared" si="0"/>
        <v>252</v>
      </c>
    </row>
    <row r="39" spans="1:6" x14ac:dyDescent="0.2">
      <c r="A39" s="30">
        <v>43282</v>
      </c>
      <c r="B39" s="31">
        <v>122</v>
      </c>
      <c r="C39" s="32">
        <v>17</v>
      </c>
      <c r="D39" s="32">
        <v>46</v>
      </c>
      <c r="E39" s="32">
        <v>41</v>
      </c>
      <c r="F39" s="33">
        <f t="shared" si="0"/>
        <v>226</v>
      </c>
    </row>
    <row r="40" spans="1:6" x14ac:dyDescent="0.2">
      <c r="A40" s="30">
        <v>43313</v>
      </c>
      <c r="B40" s="31">
        <v>122</v>
      </c>
      <c r="C40" s="32">
        <v>17</v>
      </c>
      <c r="D40" s="32">
        <v>51</v>
      </c>
      <c r="E40" s="32">
        <v>37</v>
      </c>
      <c r="F40" s="33">
        <f t="shared" si="0"/>
        <v>227</v>
      </c>
    </row>
    <row r="41" spans="1:6" x14ac:dyDescent="0.2">
      <c r="A41" s="30">
        <v>43344</v>
      </c>
      <c r="B41" s="31">
        <v>98</v>
      </c>
      <c r="C41" s="32">
        <v>14</v>
      </c>
      <c r="D41" s="32">
        <v>47</v>
      </c>
      <c r="E41" s="32">
        <v>36</v>
      </c>
      <c r="F41" s="33">
        <f t="shared" si="0"/>
        <v>195</v>
      </c>
    </row>
    <row r="42" spans="1:6" x14ac:dyDescent="0.2">
      <c r="A42" s="30">
        <v>43374</v>
      </c>
      <c r="B42" s="31">
        <v>111</v>
      </c>
      <c r="C42" s="32">
        <v>18</v>
      </c>
      <c r="D42" s="32">
        <v>47</v>
      </c>
      <c r="E42" s="32">
        <v>38</v>
      </c>
      <c r="F42" s="33">
        <f t="shared" si="0"/>
        <v>214</v>
      </c>
    </row>
    <row r="43" spans="1:6" x14ac:dyDescent="0.2">
      <c r="A43" s="30">
        <v>43405</v>
      </c>
      <c r="B43" s="31">
        <v>111</v>
      </c>
      <c r="C43" s="32">
        <v>21</v>
      </c>
      <c r="D43" s="32">
        <v>44</v>
      </c>
      <c r="E43" s="32">
        <v>41</v>
      </c>
      <c r="F43" s="33">
        <f t="shared" si="0"/>
        <v>217</v>
      </c>
    </row>
    <row r="44" spans="1:6" x14ac:dyDescent="0.2">
      <c r="A44" s="30">
        <v>43435</v>
      </c>
      <c r="B44" s="31">
        <v>122</v>
      </c>
      <c r="C44" s="32">
        <v>25</v>
      </c>
      <c r="D44" s="32">
        <v>42</v>
      </c>
      <c r="E44" s="32">
        <v>40</v>
      </c>
      <c r="F44" s="33">
        <f t="shared" si="0"/>
        <v>229</v>
      </c>
    </row>
    <row r="45" spans="1:6" x14ac:dyDescent="0.2">
      <c r="A45" s="30">
        <v>43466</v>
      </c>
      <c r="B45" s="31">
        <v>120</v>
      </c>
      <c r="C45" s="32">
        <v>30</v>
      </c>
      <c r="D45" s="32">
        <v>40</v>
      </c>
      <c r="E45" s="32">
        <v>36</v>
      </c>
      <c r="F45" s="33">
        <f t="shared" si="0"/>
        <v>226</v>
      </c>
    </row>
    <row r="46" spans="1:6" x14ac:dyDescent="0.2">
      <c r="A46" s="30">
        <v>43497</v>
      </c>
      <c r="B46" s="31">
        <v>111</v>
      </c>
      <c r="C46" s="32">
        <v>29</v>
      </c>
      <c r="D46" s="32">
        <v>40</v>
      </c>
      <c r="E46" s="32">
        <v>31</v>
      </c>
      <c r="F46" s="33">
        <f t="shared" si="0"/>
        <v>211</v>
      </c>
    </row>
    <row r="47" spans="1:6" x14ac:dyDescent="0.2">
      <c r="A47" s="30">
        <v>43525</v>
      </c>
      <c r="B47" s="31">
        <v>116</v>
      </c>
      <c r="C47" s="32">
        <v>34</v>
      </c>
      <c r="D47" s="32">
        <v>37</v>
      </c>
      <c r="E47" s="32">
        <v>41</v>
      </c>
      <c r="F47" s="33">
        <f t="shared" si="0"/>
        <v>228</v>
      </c>
    </row>
    <row r="48" spans="1:6" x14ac:dyDescent="0.2">
      <c r="A48" s="30">
        <v>43556</v>
      </c>
      <c r="B48" s="31">
        <v>115</v>
      </c>
      <c r="C48" s="32">
        <v>36</v>
      </c>
      <c r="D48" s="32">
        <v>41</v>
      </c>
      <c r="E48" s="32">
        <v>45</v>
      </c>
      <c r="F48" s="33">
        <f t="shared" si="0"/>
        <v>237</v>
      </c>
    </row>
    <row r="49" spans="1:6" x14ac:dyDescent="0.2">
      <c r="A49" s="30">
        <v>43586</v>
      </c>
      <c r="B49" s="31">
        <v>123</v>
      </c>
      <c r="C49" s="32">
        <v>38</v>
      </c>
      <c r="D49" s="32">
        <v>41</v>
      </c>
      <c r="E49" s="32">
        <v>42</v>
      </c>
      <c r="F49" s="33">
        <f t="shared" si="0"/>
        <v>244</v>
      </c>
    </row>
    <row r="50" spans="1:6" x14ac:dyDescent="0.2">
      <c r="A50" s="30">
        <v>43617</v>
      </c>
      <c r="B50" s="31">
        <v>132</v>
      </c>
      <c r="C50" s="32">
        <v>39</v>
      </c>
      <c r="D50" s="32">
        <v>47</v>
      </c>
      <c r="E50" s="32">
        <v>42</v>
      </c>
      <c r="F50" s="33">
        <f t="shared" si="0"/>
        <v>260</v>
      </c>
    </row>
    <row r="51" spans="1:6" x14ac:dyDescent="0.2">
      <c r="A51" s="30">
        <v>43647</v>
      </c>
      <c r="B51" s="31">
        <v>126</v>
      </c>
      <c r="C51" s="32">
        <v>41</v>
      </c>
      <c r="D51" s="32">
        <v>52</v>
      </c>
      <c r="E51" s="32">
        <v>41</v>
      </c>
      <c r="F51" s="33">
        <f t="shared" si="0"/>
        <v>260</v>
      </c>
    </row>
    <row r="52" spans="1:6" x14ac:dyDescent="0.2">
      <c r="A52" s="30">
        <v>43678</v>
      </c>
      <c r="B52" s="31">
        <v>116</v>
      </c>
      <c r="C52" s="32">
        <v>40</v>
      </c>
      <c r="D52" s="32">
        <v>47</v>
      </c>
      <c r="E52" s="32">
        <v>31</v>
      </c>
      <c r="F52" s="33">
        <f t="shared" si="0"/>
        <v>234</v>
      </c>
    </row>
    <row r="53" spans="1:6" x14ac:dyDescent="0.2">
      <c r="A53" s="30">
        <v>43709</v>
      </c>
      <c r="B53" s="31">
        <v>103</v>
      </c>
      <c r="C53" s="32">
        <v>37</v>
      </c>
      <c r="D53" s="32">
        <v>40</v>
      </c>
      <c r="E53" s="32">
        <v>34</v>
      </c>
      <c r="F53" s="33">
        <f t="shared" si="0"/>
        <v>214</v>
      </c>
    </row>
    <row r="54" spans="1:6" x14ac:dyDescent="0.2">
      <c r="A54" s="30">
        <v>43739</v>
      </c>
      <c r="B54" s="31">
        <v>114</v>
      </c>
      <c r="C54" s="32">
        <v>37</v>
      </c>
      <c r="D54" s="32">
        <v>48</v>
      </c>
      <c r="E54" s="32">
        <v>38</v>
      </c>
      <c r="F54" s="33">
        <f t="shared" si="0"/>
        <v>237</v>
      </c>
    </row>
    <row r="55" spans="1:6" x14ac:dyDescent="0.2">
      <c r="A55" s="30">
        <v>43770</v>
      </c>
      <c r="B55" s="31">
        <v>128</v>
      </c>
      <c r="C55" s="32">
        <v>37</v>
      </c>
      <c r="D55" s="32">
        <v>51</v>
      </c>
      <c r="E55" s="32">
        <v>37</v>
      </c>
      <c r="F55" s="33">
        <f t="shared" si="0"/>
        <v>253</v>
      </c>
    </row>
    <row r="56" spans="1:6" x14ac:dyDescent="0.2">
      <c r="A56" s="30">
        <v>43800</v>
      </c>
      <c r="B56" s="31">
        <v>120</v>
      </c>
      <c r="C56" s="32">
        <v>34</v>
      </c>
      <c r="D56" s="32">
        <v>48</v>
      </c>
      <c r="E56" s="32">
        <v>38</v>
      </c>
      <c r="F56" s="33">
        <f t="shared" si="0"/>
        <v>240</v>
      </c>
    </row>
    <row r="57" spans="1:6" x14ac:dyDescent="0.2">
      <c r="A57" s="30">
        <v>43831</v>
      </c>
      <c r="B57" s="31">
        <v>111</v>
      </c>
      <c r="C57" s="32">
        <v>31</v>
      </c>
      <c r="D57" s="32">
        <v>44</v>
      </c>
      <c r="E57" s="32">
        <v>38</v>
      </c>
      <c r="F57" s="33">
        <f t="shared" si="0"/>
        <v>224</v>
      </c>
    </row>
    <row r="58" spans="1:6" x14ac:dyDescent="0.2">
      <c r="A58" s="30">
        <v>43862</v>
      </c>
      <c r="B58" s="31">
        <v>110</v>
      </c>
      <c r="C58" s="32">
        <v>36</v>
      </c>
      <c r="D58" s="32">
        <v>48</v>
      </c>
      <c r="E58" s="32">
        <v>42</v>
      </c>
      <c r="F58" s="33">
        <f t="shared" si="0"/>
        <v>236</v>
      </c>
    </row>
    <row r="59" spans="1:6" x14ac:dyDescent="0.2">
      <c r="A59" s="30">
        <v>43891</v>
      </c>
      <c r="B59" s="31">
        <v>116</v>
      </c>
      <c r="C59" s="32">
        <v>35</v>
      </c>
      <c r="D59" s="32">
        <v>47</v>
      </c>
      <c r="E59" s="32">
        <v>43</v>
      </c>
      <c r="F59" s="33">
        <f t="shared" si="0"/>
        <v>241</v>
      </c>
    </row>
    <row r="60" spans="1:6" x14ac:dyDescent="0.2">
      <c r="A60" s="30">
        <v>43922</v>
      </c>
      <c r="B60" s="31">
        <v>118</v>
      </c>
      <c r="C60" s="32">
        <v>42</v>
      </c>
      <c r="D60" s="32">
        <v>41</v>
      </c>
      <c r="E60" s="32">
        <v>42</v>
      </c>
      <c r="F60" s="33">
        <f t="shared" si="0"/>
        <v>243</v>
      </c>
    </row>
    <row r="61" spans="1:6" x14ac:dyDescent="0.2">
      <c r="A61" s="30">
        <v>43952</v>
      </c>
      <c r="B61" s="31">
        <v>131</v>
      </c>
      <c r="C61" s="32">
        <v>42</v>
      </c>
      <c r="D61" s="32">
        <v>38</v>
      </c>
      <c r="E61" s="32">
        <v>38</v>
      </c>
      <c r="F61" s="33">
        <f t="shared" si="0"/>
        <v>249</v>
      </c>
    </row>
    <row r="62" spans="1:6" x14ac:dyDescent="0.2">
      <c r="A62" s="30">
        <v>43983</v>
      </c>
      <c r="B62" s="31">
        <v>132</v>
      </c>
      <c r="C62" s="32">
        <v>40</v>
      </c>
      <c r="D62" s="32">
        <v>38</v>
      </c>
      <c r="E62" s="32">
        <v>34</v>
      </c>
      <c r="F62" s="33">
        <f t="shared" si="0"/>
        <v>244</v>
      </c>
    </row>
    <row r="63" spans="1:6" x14ac:dyDescent="0.2">
      <c r="A63" s="30">
        <v>44013</v>
      </c>
      <c r="B63" s="31">
        <v>124</v>
      </c>
      <c r="C63" s="32">
        <v>45</v>
      </c>
      <c r="D63" s="32">
        <v>42</v>
      </c>
      <c r="E63" s="32">
        <v>28</v>
      </c>
      <c r="F63" s="33">
        <f t="shared" si="0"/>
        <v>239</v>
      </c>
    </row>
    <row r="64" spans="1:6" x14ac:dyDescent="0.2">
      <c r="A64" s="30">
        <v>44044</v>
      </c>
      <c r="B64" s="31">
        <v>120</v>
      </c>
      <c r="C64" s="32">
        <v>38</v>
      </c>
      <c r="D64" s="32">
        <v>44</v>
      </c>
      <c r="E64" s="32">
        <v>31</v>
      </c>
      <c r="F64" s="33">
        <f t="shared" si="0"/>
        <v>233</v>
      </c>
    </row>
    <row r="65" spans="1:6" ht="12" thickBot="1" x14ac:dyDescent="0.25">
      <c r="A65" s="30">
        <v>44075</v>
      </c>
      <c r="B65" s="34">
        <v>117</v>
      </c>
      <c r="C65" s="35">
        <v>37</v>
      </c>
      <c r="D65" s="35">
        <v>49</v>
      </c>
      <c r="E65" s="35">
        <v>36</v>
      </c>
      <c r="F65" s="36">
        <f t="shared" si="0"/>
        <v>239</v>
      </c>
    </row>
  </sheetData>
  <pageMargins left="0.2" right="0.2" top="0.75" bottom="0.5" header="0.3" footer="0.3"/>
  <pageSetup paperSize="5" orientation="portrait" r:id="rId1"/>
  <headerFooter>
    <oddHeader>&amp;C&amp;"Calibri,Regular"Department of Health and Human Services
Office of Analytics</oddHeader>
    <oddFooter>&amp;C&amp;"Calibri,Regular"&amp;9NV Medicaid FFS/MCO Data Warehouse Reports - Provided by RM on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307AD-0AEE-47AB-B1E8-915CDD1AAF22}">
  <sheetPr>
    <pageSetUpPr fitToPage="1"/>
  </sheetPr>
  <dimension ref="A1:P21"/>
  <sheetViews>
    <sheetView workbookViewId="0">
      <selection sqref="A1:XFD1048576"/>
    </sheetView>
  </sheetViews>
  <sheetFormatPr defaultColWidth="31.7109375" defaultRowHeight="12.75" x14ac:dyDescent="0.2"/>
  <cols>
    <col min="1" max="1" width="31.7109375" style="9"/>
    <col min="2" max="2" width="127.42578125" style="9" customWidth="1"/>
    <col min="3" max="16384" width="31.7109375" style="9"/>
  </cols>
  <sheetData>
    <row r="1" spans="1:16" ht="15" x14ac:dyDescent="0.25">
      <c r="A1" s="2" t="s">
        <v>62</v>
      </c>
      <c r="B1" s="2" t="s">
        <v>63</v>
      </c>
      <c r="C1" s="2"/>
      <c r="D1" s="2"/>
      <c r="E1" s="2"/>
      <c r="F1" s="2"/>
      <c r="G1" s="2"/>
      <c r="H1" s="2"/>
      <c r="I1" s="2"/>
      <c r="J1" s="2"/>
      <c r="K1" s="2"/>
      <c r="L1" s="2"/>
      <c r="M1" s="2"/>
      <c r="N1" s="2"/>
      <c r="O1" s="2"/>
      <c r="P1" s="2"/>
    </row>
    <row r="2" spans="1:16" ht="30" x14ac:dyDescent="0.25">
      <c r="A2" s="3" t="s">
        <v>2</v>
      </c>
      <c r="B2" s="3" t="s">
        <v>64</v>
      </c>
      <c r="C2" s="17"/>
      <c r="D2" s="17"/>
      <c r="E2" s="17"/>
      <c r="F2" s="17"/>
      <c r="G2" s="17"/>
      <c r="H2" s="17"/>
      <c r="I2" s="17"/>
      <c r="J2" s="17"/>
      <c r="K2" s="17"/>
      <c r="L2" s="17"/>
      <c r="M2" s="17"/>
      <c r="N2" s="17"/>
      <c r="O2" s="17"/>
      <c r="P2" s="17"/>
    </row>
    <row r="3" spans="1:16" ht="15" x14ac:dyDescent="0.25">
      <c r="A3" s="3" t="s">
        <v>12</v>
      </c>
      <c r="B3" s="3" t="s">
        <v>65</v>
      </c>
      <c r="C3" s="17"/>
      <c r="D3" s="17"/>
      <c r="E3" s="17"/>
      <c r="F3" s="17"/>
      <c r="G3" s="17"/>
      <c r="H3" s="17"/>
      <c r="I3" s="17"/>
      <c r="J3" s="17"/>
      <c r="K3" s="17"/>
      <c r="L3" s="17"/>
      <c r="M3" s="17"/>
      <c r="N3" s="17"/>
      <c r="O3" s="17"/>
      <c r="P3" s="17"/>
    </row>
    <row r="4" spans="1:16" ht="30" x14ac:dyDescent="0.25">
      <c r="A4" s="3" t="s">
        <v>41</v>
      </c>
      <c r="B4" s="3" t="s">
        <v>66</v>
      </c>
      <c r="C4" s="17"/>
      <c r="D4" s="17"/>
      <c r="E4" s="17"/>
      <c r="F4" s="17"/>
      <c r="G4" s="17"/>
      <c r="H4" s="17"/>
      <c r="I4" s="17"/>
      <c r="J4" s="17"/>
      <c r="K4" s="17"/>
      <c r="L4" s="17"/>
      <c r="M4" s="17"/>
      <c r="N4" s="17"/>
      <c r="O4" s="17"/>
      <c r="P4" s="17"/>
    </row>
    <row r="5" spans="1:16" ht="30" x14ac:dyDescent="0.25">
      <c r="A5" s="3" t="s">
        <v>40</v>
      </c>
      <c r="B5" s="3" t="s">
        <v>67</v>
      </c>
      <c r="C5" s="17"/>
      <c r="D5" s="17"/>
      <c r="E5" s="17"/>
      <c r="F5" s="17"/>
      <c r="G5" s="17"/>
      <c r="H5" s="17"/>
      <c r="I5" s="17"/>
      <c r="J5" s="17"/>
      <c r="K5" s="17"/>
      <c r="L5" s="17"/>
      <c r="M5" s="17"/>
      <c r="N5" s="17"/>
      <c r="O5" s="17"/>
      <c r="P5" s="17"/>
    </row>
    <row r="6" spans="1:16" ht="15" x14ac:dyDescent="0.25">
      <c r="A6" s="3" t="s">
        <v>3</v>
      </c>
      <c r="B6" s="3" t="s">
        <v>68</v>
      </c>
      <c r="C6" s="17"/>
      <c r="D6" s="17"/>
      <c r="E6" s="17"/>
      <c r="F6" s="17"/>
      <c r="G6" s="17"/>
      <c r="H6" s="17"/>
      <c r="I6" s="17"/>
      <c r="J6" s="17"/>
      <c r="K6" s="17"/>
      <c r="L6" s="17"/>
      <c r="M6" s="17"/>
      <c r="N6" s="17"/>
      <c r="O6" s="17"/>
      <c r="P6" s="17"/>
    </row>
    <row r="7" spans="1:16" ht="15" x14ac:dyDescent="0.25">
      <c r="A7" s="3" t="s">
        <v>1</v>
      </c>
      <c r="B7" s="3" t="s">
        <v>69</v>
      </c>
      <c r="C7" s="17"/>
      <c r="D7" s="17"/>
      <c r="E7" s="17"/>
      <c r="F7" s="17"/>
      <c r="G7" s="17"/>
      <c r="H7" s="17"/>
      <c r="I7" s="17"/>
      <c r="J7" s="17"/>
      <c r="K7" s="17"/>
      <c r="L7" s="17"/>
      <c r="M7" s="17"/>
      <c r="N7" s="17"/>
      <c r="O7" s="17"/>
      <c r="P7" s="17"/>
    </row>
    <row r="8" spans="1:16" ht="15" x14ac:dyDescent="0.25">
      <c r="A8" s="3" t="s">
        <v>70</v>
      </c>
      <c r="B8" s="3" t="s">
        <v>71</v>
      </c>
      <c r="C8" s="17"/>
      <c r="D8" s="17"/>
      <c r="E8" s="17"/>
      <c r="F8" s="17"/>
      <c r="G8" s="17"/>
      <c r="H8" s="17"/>
      <c r="I8" s="17"/>
      <c r="J8" s="17"/>
      <c r="K8" s="17"/>
      <c r="L8" s="17"/>
      <c r="M8" s="17"/>
      <c r="N8" s="17"/>
      <c r="O8" s="17"/>
      <c r="P8" s="17"/>
    </row>
    <row r="9" spans="1:16" ht="15" x14ac:dyDescent="0.25">
      <c r="A9" s="3" t="s">
        <v>39</v>
      </c>
      <c r="B9" s="3" t="s">
        <v>72</v>
      </c>
      <c r="C9" s="17"/>
      <c r="D9" s="3"/>
      <c r="E9" s="17"/>
      <c r="F9" s="3"/>
      <c r="G9" s="17"/>
      <c r="H9" s="3"/>
      <c r="I9" s="17"/>
      <c r="J9" s="3"/>
      <c r="K9" s="17"/>
      <c r="L9" s="3"/>
      <c r="M9" s="17"/>
      <c r="N9" s="3"/>
      <c r="O9" s="17"/>
      <c r="P9" s="3"/>
    </row>
    <row r="12" spans="1:16" ht="12.75" customHeight="1" x14ac:dyDescent="0.2">
      <c r="A12" s="15" t="s">
        <v>101</v>
      </c>
      <c r="B12" s="15"/>
    </row>
    <row r="13" spans="1:16" x14ac:dyDescent="0.2">
      <c r="A13" s="15"/>
      <c r="B13" s="15"/>
    </row>
    <row r="14" spans="1:16" x14ac:dyDescent="0.2">
      <c r="A14" s="18"/>
      <c r="B14" s="18"/>
    </row>
    <row r="15" spans="1:16" x14ac:dyDescent="0.2">
      <c r="A15" s="18"/>
      <c r="B15" s="18"/>
    </row>
    <row r="16" spans="1:16" ht="12.75" customHeight="1" x14ac:dyDescent="0.2">
      <c r="A16" s="16" t="s">
        <v>104</v>
      </c>
      <c r="B16" s="16"/>
    </row>
    <row r="17" spans="1:2" x14ac:dyDescent="0.2">
      <c r="A17" s="16"/>
      <c r="B17" s="16"/>
    </row>
    <row r="18" spans="1:2" x14ac:dyDescent="0.2">
      <c r="A18" s="16"/>
      <c r="B18" s="16"/>
    </row>
    <row r="19" spans="1:2" x14ac:dyDescent="0.2">
      <c r="A19" s="16"/>
      <c r="B19" s="16"/>
    </row>
    <row r="21" spans="1:2" ht="51" x14ac:dyDescent="0.2">
      <c r="A21" s="19" t="s">
        <v>150</v>
      </c>
      <c r="B21" s="19"/>
    </row>
  </sheetData>
  <printOptions gridLines="1"/>
  <pageMargins left="0.7" right="0.7" top="0.75" bottom="0.75" header="0.3" footer="0.3"/>
  <pageSetup scale="80" orientation="landscape" r:id="rId1"/>
  <headerFooter>
    <oddHeader>&amp;C&amp;"Calibri,Regular"&amp;9Department of Health and Human Services
Office of Analytics</oddHeader>
    <oddFooter>&amp;C&amp;"Calibri,Regular"&amp;9NV Medicaid FFS/MCO Data Warehouse Reports - Provided by RM on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823DB-05B7-44EC-BB09-68A90D51BEB4}">
  <sheetPr>
    <pageSetUpPr fitToPage="1"/>
  </sheetPr>
  <dimension ref="A1:L41"/>
  <sheetViews>
    <sheetView zoomScale="80" zoomScaleNormal="80" workbookViewId="0">
      <selection sqref="A1:XFD1048576"/>
    </sheetView>
  </sheetViews>
  <sheetFormatPr defaultColWidth="8.85546875" defaultRowHeight="15" x14ac:dyDescent="0.25"/>
  <cols>
    <col min="1" max="1" width="106.42578125" style="120" customWidth="1"/>
    <col min="2" max="4" width="8.85546875" style="120"/>
    <col min="5" max="5" width="2.140625" style="120" customWidth="1"/>
    <col min="6" max="6" width="12" style="123" bestFit="1" customWidth="1"/>
    <col min="7" max="7" width="68.42578125" style="124" bestFit="1" customWidth="1"/>
    <col min="8" max="16384" width="8.85546875" style="120"/>
  </cols>
  <sheetData>
    <row r="1" spans="6:9" ht="39" thickBot="1" x14ac:dyDescent="0.3">
      <c r="F1" s="1" t="s">
        <v>13</v>
      </c>
      <c r="G1" s="1" t="s">
        <v>12</v>
      </c>
    </row>
    <row r="2" spans="6:9" ht="15.75" thickBot="1" x14ac:dyDescent="0.3">
      <c r="F2" s="73" t="s">
        <v>122</v>
      </c>
      <c r="G2" s="73" t="s">
        <v>121</v>
      </c>
    </row>
    <row r="3" spans="6:9" ht="15.75" thickBot="1" x14ac:dyDescent="0.3">
      <c r="F3" s="73" t="s">
        <v>37</v>
      </c>
      <c r="G3" s="73" t="s">
        <v>36</v>
      </c>
    </row>
    <row r="4" spans="6:9" ht="15.75" thickBot="1" x14ac:dyDescent="0.3">
      <c r="F4" s="73" t="s">
        <v>170</v>
      </c>
      <c r="G4" s="73" t="s">
        <v>169</v>
      </c>
    </row>
    <row r="5" spans="6:9" ht="15.75" thickBot="1" x14ac:dyDescent="0.3">
      <c r="F5" s="73" t="s">
        <v>84</v>
      </c>
      <c r="G5" s="73" t="s">
        <v>83</v>
      </c>
    </row>
    <row r="6" spans="6:9" ht="15.75" thickBot="1" x14ac:dyDescent="0.3">
      <c r="F6" s="73" t="s">
        <v>120</v>
      </c>
      <c r="G6" s="73" t="s">
        <v>119</v>
      </c>
      <c r="I6" s="121"/>
    </row>
    <row r="7" spans="6:9" ht="15.75" thickBot="1" x14ac:dyDescent="0.3">
      <c r="F7" s="73" t="s">
        <v>19</v>
      </c>
      <c r="G7" s="73" t="s">
        <v>18</v>
      </c>
    </row>
    <row r="8" spans="6:9" ht="15.75" thickBot="1" x14ac:dyDescent="0.3">
      <c r="F8" s="73" t="s">
        <v>153</v>
      </c>
      <c r="G8" s="73" t="s">
        <v>152</v>
      </c>
    </row>
    <row r="9" spans="6:9" ht="15.75" thickBot="1" x14ac:dyDescent="0.3">
      <c r="F9" s="73" t="s">
        <v>17</v>
      </c>
      <c r="G9" s="73" t="s">
        <v>16</v>
      </c>
    </row>
    <row r="10" spans="6:9" ht="15.75" thickBot="1" x14ac:dyDescent="0.3">
      <c r="F10" s="73" t="s">
        <v>106</v>
      </c>
      <c r="G10" s="73" t="s">
        <v>105</v>
      </c>
    </row>
    <row r="11" spans="6:9" ht="15.75" thickBot="1" x14ac:dyDescent="0.3">
      <c r="F11" s="73" t="s">
        <v>15</v>
      </c>
      <c r="G11" s="73" t="s">
        <v>14</v>
      </c>
    </row>
    <row r="12" spans="6:9" ht="15.75" thickBot="1" x14ac:dyDescent="0.3">
      <c r="F12" s="73" t="s">
        <v>21</v>
      </c>
      <c r="G12" s="73" t="s">
        <v>20</v>
      </c>
    </row>
    <row r="13" spans="6:9" ht="15.75" thickBot="1" x14ac:dyDescent="0.3">
      <c r="F13" s="73" t="s">
        <v>166</v>
      </c>
      <c r="G13" s="73" t="s">
        <v>165</v>
      </c>
    </row>
    <row r="14" spans="6:9" ht="15.75" thickBot="1" x14ac:dyDescent="0.3">
      <c r="F14" s="73" t="s">
        <v>139</v>
      </c>
      <c r="G14" s="73" t="s">
        <v>138</v>
      </c>
    </row>
    <row r="15" spans="6:9" ht="15.75" thickBot="1" x14ac:dyDescent="0.3">
      <c r="F15" s="73" t="s">
        <v>147</v>
      </c>
      <c r="G15" s="73" t="s">
        <v>146</v>
      </c>
    </row>
    <row r="16" spans="6:9" ht="15.75" thickBot="1" x14ac:dyDescent="0.3">
      <c r="F16" s="73" t="s">
        <v>29</v>
      </c>
      <c r="G16" s="73" t="s">
        <v>28</v>
      </c>
    </row>
    <row r="17" spans="6:12" ht="15.75" thickBot="1" x14ac:dyDescent="0.3">
      <c r="F17" s="73" t="s">
        <v>27</v>
      </c>
      <c r="G17" s="73" t="s">
        <v>26</v>
      </c>
    </row>
    <row r="18" spans="6:12" ht="15.75" thickBot="1" x14ac:dyDescent="0.3">
      <c r="F18" s="73" t="s">
        <v>31</v>
      </c>
      <c r="G18" s="73" t="s">
        <v>30</v>
      </c>
    </row>
    <row r="19" spans="6:12" ht="15.75" thickBot="1" x14ac:dyDescent="0.3">
      <c r="F19" s="73" t="s">
        <v>164</v>
      </c>
      <c r="G19" s="73" t="s">
        <v>163</v>
      </c>
    </row>
    <row r="20" spans="6:12" ht="15.75" thickBot="1" x14ac:dyDescent="0.3">
      <c r="F20" s="73" t="s">
        <v>25</v>
      </c>
      <c r="G20" s="73" t="s">
        <v>24</v>
      </c>
    </row>
    <row r="21" spans="6:12" ht="15.75" thickBot="1" x14ac:dyDescent="0.3">
      <c r="F21" s="73" t="s">
        <v>23</v>
      </c>
      <c r="G21" s="73" t="s">
        <v>22</v>
      </c>
    </row>
    <row r="22" spans="6:12" ht="15.75" thickBot="1" x14ac:dyDescent="0.3">
      <c r="F22" s="73" t="s">
        <v>80</v>
      </c>
      <c r="G22" s="73" t="s">
        <v>79</v>
      </c>
    </row>
    <row r="23" spans="6:12" ht="15.75" thickBot="1" x14ac:dyDescent="0.3">
      <c r="F23" s="73" t="s">
        <v>35</v>
      </c>
      <c r="G23" s="73" t="s">
        <v>34</v>
      </c>
    </row>
    <row r="24" spans="6:12" ht="15.75" thickBot="1" x14ac:dyDescent="0.3">
      <c r="F24" s="73" t="s">
        <v>33</v>
      </c>
      <c r="G24" s="73" t="s">
        <v>32</v>
      </c>
    </row>
    <row r="25" spans="6:12" ht="15.75" thickBot="1" x14ac:dyDescent="0.3">
      <c r="F25" s="73" t="s">
        <v>168</v>
      </c>
      <c r="G25" s="73" t="s">
        <v>167</v>
      </c>
    </row>
    <row r="26" spans="6:12" ht="15.75" thickBot="1" x14ac:dyDescent="0.3">
      <c r="F26" s="73" t="s">
        <v>108</v>
      </c>
      <c r="G26" s="73" t="s">
        <v>107</v>
      </c>
    </row>
    <row r="27" spans="6:12" ht="15.75" thickBot="1" x14ac:dyDescent="0.3">
      <c r="F27" s="73" t="s">
        <v>82</v>
      </c>
      <c r="G27" s="73" t="s">
        <v>81</v>
      </c>
    </row>
    <row r="28" spans="6:12" ht="15.75" thickBot="1" x14ac:dyDescent="0.3">
      <c r="F28" s="73" t="s">
        <v>162</v>
      </c>
      <c r="G28" s="73" t="s">
        <v>161</v>
      </c>
    </row>
    <row r="29" spans="6:12" ht="15.75" thickBot="1" x14ac:dyDescent="0.3">
      <c r="F29" s="73" t="s">
        <v>141</v>
      </c>
      <c r="G29" s="73" t="s">
        <v>140</v>
      </c>
    </row>
    <row r="30" spans="6:12" ht="15.75" thickBot="1" x14ac:dyDescent="0.3">
      <c r="F30" s="73" t="s">
        <v>155</v>
      </c>
      <c r="G30" s="73" t="s">
        <v>154</v>
      </c>
      <c r="L30" s="122"/>
    </row>
    <row r="31" spans="6:12" x14ac:dyDescent="0.25">
      <c r="F31" s="9"/>
      <c r="G31" s="9"/>
    </row>
    <row r="32" spans="6:12" x14ac:dyDescent="0.25">
      <c r="F32" s="9"/>
      <c r="G32" s="9"/>
    </row>
    <row r="41" spans="1:5" ht="60" x14ac:dyDescent="0.25">
      <c r="A41" s="8" t="s">
        <v>157</v>
      </c>
      <c r="B41" s="8"/>
      <c r="C41" s="8"/>
      <c r="D41" s="8"/>
      <c r="E41" s="8"/>
    </row>
  </sheetData>
  <sortState xmlns:xlrd2="http://schemas.microsoft.com/office/spreadsheetml/2017/richdata2" ref="F2:G31">
    <sortCondition ref="F1"/>
  </sortState>
  <printOptions horizontalCentered="1"/>
  <pageMargins left="0.5" right="0.5" top="0.5" bottom="0.5" header="0.3" footer="0"/>
  <pageSetup scale="61" orientation="landscape" r:id="rId1"/>
  <headerFooter>
    <oddFooter>&amp;C&amp;"Calibri,Regular"&amp;9NV Medicaid FFS/MCO Data Warehouse Reports - Provided by RM on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54130-9E67-43C8-ABF1-209E085AE291}">
  <sheetPr>
    <pageSetUpPr fitToPage="1"/>
  </sheetPr>
  <dimension ref="A1:S42"/>
  <sheetViews>
    <sheetView workbookViewId="0">
      <pane ySplit="5" topLeftCell="A6" activePane="bottomLeft" state="frozen"/>
      <selection activeCell="A32" sqref="A32"/>
      <selection pane="bottomLeft" sqref="A1:XFD1048576"/>
    </sheetView>
  </sheetViews>
  <sheetFormatPr defaultColWidth="11.7109375" defaultRowHeight="12.75" x14ac:dyDescent="0.2"/>
  <cols>
    <col min="1" max="1" width="62.5703125" style="4" customWidth="1"/>
    <col min="2" max="2" width="20.7109375" style="4" bestFit="1" customWidth="1"/>
    <col min="3" max="3" width="8.28515625" style="4" bestFit="1" customWidth="1"/>
    <col min="4" max="11" width="5.7109375" style="4" customWidth="1"/>
    <col min="12" max="12" width="5.7109375" style="105" customWidth="1"/>
    <col min="13" max="13" width="7.140625" style="4" bestFit="1" customWidth="1"/>
    <col min="14" max="16384" width="11.7109375" style="4"/>
  </cols>
  <sheetData>
    <row r="1" spans="1:19" ht="15" x14ac:dyDescent="0.25">
      <c r="A1" s="20" t="s">
        <v>100</v>
      </c>
      <c r="B1" s="20"/>
      <c r="C1" s="20"/>
      <c r="D1" s="20"/>
      <c r="E1" s="20"/>
      <c r="F1" s="20"/>
      <c r="G1" s="20"/>
      <c r="H1" s="20"/>
      <c r="I1" s="20"/>
      <c r="J1" s="20"/>
      <c r="K1" s="20"/>
      <c r="L1" s="20"/>
      <c r="M1" s="20"/>
      <c r="N1" s="54"/>
      <c r="O1" s="54"/>
      <c r="P1" s="54"/>
      <c r="Q1" s="54"/>
      <c r="R1" s="54"/>
      <c r="S1" s="54"/>
    </row>
    <row r="2" spans="1:19" ht="15" x14ac:dyDescent="0.25">
      <c r="A2" s="22" t="s">
        <v>74</v>
      </c>
      <c r="B2" s="22"/>
      <c r="C2" s="22"/>
      <c r="D2" s="22"/>
      <c r="E2" s="22"/>
      <c r="F2" s="22"/>
      <c r="G2" s="22"/>
      <c r="H2" s="22"/>
      <c r="I2" s="22"/>
      <c r="J2" s="22"/>
      <c r="K2" s="22"/>
      <c r="L2" s="22"/>
      <c r="M2" s="22"/>
      <c r="N2" s="55"/>
      <c r="O2" s="55"/>
      <c r="P2" s="55"/>
      <c r="Q2" s="55"/>
      <c r="R2" s="55"/>
      <c r="S2" s="55"/>
    </row>
    <row r="3" spans="1:19" ht="15.75" thickBot="1" x14ac:dyDescent="0.3">
      <c r="A3" s="111"/>
      <c r="B3" s="22"/>
      <c r="C3" s="22"/>
      <c r="D3" s="22"/>
      <c r="E3" s="22"/>
      <c r="F3" s="22"/>
      <c r="G3" s="22"/>
      <c r="H3" s="22"/>
      <c r="I3" s="22"/>
      <c r="J3" s="55"/>
      <c r="K3" s="55"/>
      <c r="L3" s="55"/>
      <c r="M3" s="55"/>
      <c r="N3" s="55"/>
      <c r="O3" s="55"/>
      <c r="P3" s="55"/>
      <c r="Q3" s="55"/>
      <c r="R3" s="55"/>
      <c r="S3" s="55"/>
    </row>
    <row r="4" spans="1:19" ht="13.5" thickBot="1" x14ac:dyDescent="0.25">
      <c r="A4" s="112"/>
      <c r="B4" s="58"/>
      <c r="C4" s="65" t="s">
        <v>3</v>
      </c>
      <c r="D4" s="66"/>
      <c r="E4" s="66"/>
      <c r="F4" s="66"/>
      <c r="G4" s="66"/>
      <c r="H4" s="66"/>
      <c r="I4" s="66"/>
      <c r="J4" s="66"/>
      <c r="K4" s="66"/>
      <c r="L4" s="66"/>
      <c r="M4" s="67"/>
    </row>
    <row r="5" spans="1:19" ht="26.25" thickBot="1" x14ac:dyDescent="0.25">
      <c r="A5" s="68" t="s">
        <v>11</v>
      </c>
      <c r="B5" s="70"/>
      <c r="C5" s="59" t="s">
        <v>171</v>
      </c>
      <c r="D5" s="60"/>
      <c r="E5" s="60"/>
      <c r="F5" s="60"/>
      <c r="G5" s="60"/>
      <c r="H5" s="60"/>
      <c r="I5" s="60"/>
      <c r="J5" s="60"/>
      <c r="K5" s="60"/>
      <c r="L5" s="60"/>
      <c r="M5" s="61"/>
    </row>
    <row r="6" spans="1:19" ht="13.5" thickBot="1" x14ac:dyDescent="0.25">
      <c r="A6" s="113" t="s">
        <v>12</v>
      </c>
      <c r="B6" s="113" t="s">
        <v>13</v>
      </c>
      <c r="C6" s="106" t="s">
        <v>118</v>
      </c>
      <c r="D6" s="106" t="s">
        <v>4</v>
      </c>
      <c r="E6" s="106" t="s">
        <v>6</v>
      </c>
      <c r="F6" s="106" t="s">
        <v>7</v>
      </c>
      <c r="G6" s="106" t="s">
        <v>8</v>
      </c>
      <c r="H6" s="106" t="s">
        <v>160</v>
      </c>
      <c r="I6" s="106" t="s">
        <v>77</v>
      </c>
      <c r="J6" s="106" t="s">
        <v>9</v>
      </c>
      <c r="K6" s="106" t="s">
        <v>10</v>
      </c>
      <c r="L6" s="6" t="s">
        <v>73</v>
      </c>
      <c r="M6" s="6" t="s">
        <v>85</v>
      </c>
    </row>
    <row r="7" spans="1:19" ht="13.5" thickBot="1" x14ac:dyDescent="0.25">
      <c r="A7" s="73" t="s">
        <v>22</v>
      </c>
      <c r="B7" s="73" t="s">
        <v>23</v>
      </c>
      <c r="C7" s="74">
        <v>2</v>
      </c>
      <c r="D7" s="75"/>
      <c r="E7" s="74">
        <v>2</v>
      </c>
      <c r="F7" s="75"/>
      <c r="G7" s="74">
        <v>6</v>
      </c>
      <c r="H7" s="75"/>
      <c r="I7" s="75"/>
      <c r="J7" s="74">
        <v>10</v>
      </c>
      <c r="K7" s="74">
        <v>20</v>
      </c>
      <c r="L7" s="114">
        <f t="shared" ref="L7:L35" si="0">SUM(C7:K7)</f>
        <v>40</v>
      </c>
      <c r="M7" s="115">
        <f t="shared" ref="M7:M35" si="1">L7/$L$36</f>
        <v>0.37383177570093457</v>
      </c>
    </row>
    <row r="8" spans="1:19" ht="13.5" thickBot="1" x14ac:dyDescent="0.25">
      <c r="A8" s="73" t="s">
        <v>34</v>
      </c>
      <c r="B8" s="73" t="s">
        <v>35</v>
      </c>
      <c r="C8" s="75"/>
      <c r="D8" s="75"/>
      <c r="E8" s="75"/>
      <c r="F8" s="75">
        <v>1</v>
      </c>
      <c r="G8" s="75"/>
      <c r="H8" s="75"/>
      <c r="I8" s="75"/>
      <c r="J8" s="74"/>
      <c r="K8" s="75">
        <v>19</v>
      </c>
      <c r="L8" s="114">
        <f t="shared" si="0"/>
        <v>20</v>
      </c>
      <c r="M8" s="115">
        <f t="shared" si="1"/>
        <v>0.18691588785046728</v>
      </c>
    </row>
    <row r="9" spans="1:19" ht="13.5" thickBot="1" x14ac:dyDescent="0.25">
      <c r="A9" s="73" t="s">
        <v>20</v>
      </c>
      <c r="B9" s="73" t="s">
        <v>21</v>
      </c>
      <c r="C9" s="75"/>
      <c r="D9" s="75"/>
      <c r="E9" s="74"/>
      <c r="F9" s="75"/>
      <c r="G9" s="75"/>
      <c r="H9" s="75"/>
      <c r="I9" s="75"/>
      <c r="J9" s="75">
        <v>1</v>
      </c>
      <c r="K9" s="75">
        <v>5</v>
      </c>
      <c r="L9" s="114">
        <f t="shared" si="0"/>
        <v>6</v>
      </c>
      <c r="M9" s="115">
        <f t="shared" si="1"/>
        <v>5.6074766355140186E-2</v>
      </c>
    </row>
    <row r="10" spans="1:19" ht="13.5" thickBot="1" x14ac:dyDescent="0.25">
      <c r="A10" s="73" t="s">
        <v>26</v>
      </c>
      <c r="B10" s="73" t="s">
        <v>27</v>
      </c>
      <c r="C10" s="75"/>
      <c r="D10" s="75"/>
      <c r="E10" s="75">
        <v>1</v>
      </c>
      <c r="F10" s="75"/>
      <c r="G10" s="75"/>
      <c r="H10" s="75"/>
      <c r="I10" s="75"/>
      <c r="J10" s="75"/>
      <c r="K10" s="74">
        <v>5</v>
      </c>
      <c r="L10" s="114">
        <f t="shared" si="0"/>
        <v>6</v>
      </c>
      <c r="M10" s="115">
        <f t="shared" si="1"/>
        <v>5.6074766355140186E-2</v>
      </c>
    </row>
    <row r="11" spans="1:19" ht="13.5" thickBot="1" x14ac:dyDescent="0.25">
      <c r="A11" s="73" t="s">
        <v>81</v>
      </c>
      <c r="B11" s="73" t="s">
        <v>82</v>
      </c>
      <c r="C11" s="75"/>
      <c r="D11" s="75"/>
      <c r="E11" s="74"/>
      <c r="F11" s="75"/>
      <c r="G11" s="75"/>
      <c r="H11" s="75">
        <v>1</v>
      </c>
      <c r="I11" s="75"/>
      <c r="J11" s="75">
        <v>1</v>
      </c>
      <c r="K11" s="75">
        <v>1</v>
      </c>
      <c r="L11" s="114">
        <f t="shared" si="0"/>
        <v>3</v>
      </c>
      <c r="M11" s="115">
        <f t="shared" si="1"/>
        <v>2.8037383177570093E-2</v>
      </c>
    </row>
    <row r="12" spans="1:19" ht="13.5" thickBot="1" x14ac:dyDescent="0.25">
      <c r="A12" s="73" t="s">
        <v>16</v>
      </c>
      <c r="B12" s="73" t="s">
        <v>17</v>
      </c>
      <c r="C12" s="75"/>
      <c r="D12" s="75"/>
      <c r="E12" s="74"/>
      <c r="F12" s="75"/>
      <c r="G12" s="75"/>
      <c r="H12" s="74"/>
      <c r="I12" s="75"/>
      <c r="J12" s="75"/>
      <c r="K12" s="74">
        <v>3</v>
      </c>
      <c r="L12" s="114">
        <f t="shared" si="0"/>
        <v>3</v>
      </c>
      <c r="M12" s="115">
        <f t="shared" si="1"/>
        <v>2.8037383177570093E-2</v>
      </c>
    </row>
    <row r="13" spans="1:19" ht="13.5" thickBot="1" x14ac:dyDescent="0.25">
      <c r="A13" s="73" t="s">
        <v>28</v>
      </c>
      <c r="B13" s="73" t="s">
        <v>29</v>
      </c>
      <c r="C13" s="75"/>
      <c r="D13" s="74"/>
      <c r="E13" s="75"/>
      <c r="F13" s="75"/>
      <c r="G13" s="75"/>
      <c r="H13" s="74"/>
      <c r="I13" s="75">
        <v>1</v>
      </c>
      <c r="J13" s="75"/>
      <c r="K13" s="75">
        <v>2</v>
      </c>
      <c r="L13" s="114">
        <f t="shared" si="0"/>
        <v>3</v>
      </c>
      <c r="M13" s="115">
        <f t="shared" si="1"/>
        <v>2.8037383177570093E-2</v>
      </c>
    </row>
    <row r="14" spans="1:19" ht="13.5" thickBot="1" x14ac:dyDescent="0.25">
      <c r="A14" s="73" t="s">
        <v>30</v>
      </c>
      <c r="B14" s="73" t="s">
        <v>31</v>
      </c>
      <c r="C14" s="75"/>
      <c r="D14" s="74"/>
      <c r="E14" s="75"/>
      <c r="F14" s="75"/>
      <c r="G14" s="75"/>
      <c r="H14" s="74"/>
      <c r="I14" s="75"/>
      <c r="J14" s="75"/>
      <c r="K14" s="75">
        <v>3</v>
      </c>
      <c r="L14" s="114">
        <f t="shared" si="0"/>
        <v>3</v>
      </c>
      <c r="M14" s="115">
        <f t="shared" si="1"/>
        <v>2.8037383177570093E-2</v>
      </c>
    </row>
    <row r="15" spans="1:19" ht="13.5" thickBot="1" x14ac:dyDescent="0.25">
      <c r="A15" s="73" t="s">
        <v>18</v>
      </c>
      <c r="B15" s="73" t="s">
        <v>19</v>
      </c>
      <c r="C15" s="75"/>
      <c r="D15" s="75"/>
      <c r="E15" s="75"/>
      <c r="F15" s="75"/>
      <c r="G15" s="75"/>
      <c r="H15" s="75"/>
      <c r="I15" s="75"/>
      <c r="J15" s="75"/>
      <c r="K15" s="74">
        <v>2</v>
      </c>
      <c r="L15" s="114">
        <f t="shared" si="0"/>
        <v>2</v>
      </c>
      <c r="M15" s="115">
        <f t="shared" si="1"/>
        <v>1.8691588785046728E-2</v>
      </c>
    </row>
    <row r="16" spans="1:19" ht="13.5" thickBot="1" x14ac:dyDescent="0.25">
      <c r="A16" s="73" t="s">
        <v>36</v>
      </c>
      <c r="B16" s="73" t="s">
        <v>37</v>
      </c>
      <c r="C16" s="75"/>
      <c r="D16" s="75"/>
      <c r="E16" s="75"/>
      <c r="F16" s="75"/>
      <c r="G16" s="74"/>
      <c r="H16" s="75"/>
      <c r="I16" s="75"/>
      <c r="J16" s="75"/>
      <c r="K16" s="75">
        <v>2</v>
      </c>
      <c r="L16" s="114">
        <f t="shared" si="0"/>
        <v>2</v>
      </c>
      <c r="M16" s="115">
        <f t="shared" si="1"/>
        <v>1.8691588785046728E-2</v>
      </c>
    </row>
    <row r="17" spans="1:13" ht="13.5" thickBot="1" x14ac:dyDescent="0.25">
      <c r="A17" s="73" t="s">
        <v>138</v>
      </c>
      <c r="B17" s="73" t="s">
        <v>139</v>
      </c>
      <c r="C17" s="75"/>
      <c r="D17" s="75"/>
      <c r="E17" s="75"/>
      <c r="F17" s="75"/>
      <c r="G17" s="75"/>
      <c r="H17" s="75"/>
      <c r="I17" s="75"/>
      <c r="J17" s="75"/>
      <c r="K17" s="74">
        <v>1</v>
      </c>
      <c r="L17" s="114">
        <f t="shared" si="0"/>
        <v>1</v>
      </c>
      <c r="M17" s="115">
        <f t="shared" si="1"/>
        <v>9.3457943925233638E-3</v>
      </c>
    </row>
    <row r="18" spans="1:13" ht="13.5" thickBot="1" x14ac:dyDescent="0.25">
      <c r="A18" s="73" t="s">
        <v>79</v>
      </c>
      <c r="B18" s="73" t="s">
        <v>80</v>
      </c>
      <c r="C18" s="75"/>
      <c r="D18" s="75"/>
      <c r="E18" s="75">
        <v>1</v>
      </c>
      <c r="F18" s="75"/>
      <c r="G18" s="75"/>
      <c r="H18" s="75"/>
      <c r="I18" s="74"/>
      <c r="J18" s="75"/>
      <c r="K18" s="75"/>
      <c r="L18" s="114">
        <f t="shared" si="0"/>
        <v>1</v>
      </c>
      <c r="M18" s="115">
        <f t="shared" si="1"/>
        <v>9.3457943925233638E-3</v>
      </c>
    </row>
    <row r="19" spans="1:13" ht="13.5" thickBot="1" x14ac:dyDescent="0.25">
      <c r="A19" s="73" t="s">
        <v>140</v>
      </c>
      <c r="B19" s="73" t="s">
        <v>141</v>
      </c>
      <c r="C19" s="75"/>
      <c r="D19" s="75">
        <v>1</v>
      </c>
      <c r="E19" s="75"/>
      <c r="F19" s="75"/>
      <c r="G19" s="74"/>
      <c r="H19" s="75"/>
      <c r="I19" s="75"/>
      <c r="J19" s="75"/>
      <c r="K19" s="74"/>
      <c r="L19" s="114">
        <f t="shared" si="0"/>
        <v>1</v>
      </c>
      <c r="M19" s="115">
        <f t="shared" si="1"/>
        <v>9.3457943925233638E-3</v>
      </c>
    </row>
    <row r="20" spans="1:13" ht="13.5" thickBot="1" x14ac:dyDescent="0.25">
      <c r="A20" s="73" t="s">
        <v>161</v>
      </c>
      <c r="B20" s="73" t="s">
        <v>162</v>
      </c>
      <c r="C20" s="75"/>
      <c r="D20" s="74"/>
      <c r="E20" s="75"/>
      <c r="F20" s="75"/>
      <c r="G20" s="75"/>
      <c r="H20" s="74"/>
      <c r="I20" s="75"/>
      <c r="J20" s="75"/>
      <c r="K20" s="75">
        <v>1</v>
      </c>
      <c r="L20" s="114">
        <f t="shared" si="0"/>
        <v>1</v>
      </c>
      <c r="M20" s="115">
        <f t="shared" si="1"/>
        <v>9.3457943925233638E-3</v>
      </c>
    </row>
    <row r="21" spans="1:13" ht="13.5" thickBot="1" x14ac:dyDescent="0.25">
      <c r="A21" s="73" t="s">
        <v>14</v>
      </c>
      <c r="B21" s="73" t="s">
        <v>15</v>
      </c>
      <c r="C21" s="74"/>
      <c r="D21" s="74"/>
      <c r="E21" s="75"/>
      <c r="F21" s="75"/>
      <c r="G21" s="75"/>
      <c r="H21" s="74"/>
      <c r="I21" s="75"/>
      <c r="J21" s="75"/>
      <c r="K21" s="74">
        <v>1</v>
      </c>
      <c r="L21" s="114">
        <f t="shared" si="0"/>
        <v>1</v>
      </c>
      <c r="M21" s="115">
        <f t="shared" si="1"/>
        <v>9.3457943925233638E-3</v>
      </c>
    </row>
    <row r="22" spans="1:13" ht="13.5" thickBot="1" x14ac:dyDescent="0.25">
      <c r="A22" s="73" t="s">
        <v>152</v>
      </c>
      <c r="B22" s="73" t="s">
        <v>153</v>
      </c>
      <c r="C22" s="75"/>
      <c r="D22" s="75"/>
      <c r="E22" s="75"/>
      <c r="F22" s="75">
        <v>1</v>
      </c>
      <c r="G22" s="75"/>
      <c r="H22" s="75"/>
      <c r="I22" s="75"/>
      <c r="J22" s="75"/>
      <c r="K22" s="74"/>
      <c r="L22" s="114">
        <f t="shared" si="0"/>
        <v>1</v>
      </c>
      <c r="M22" s="115">
        <f t="shared" si="1"/>
        <v>9.3457943925233638E-3</v>
      </c>
    </row>
    <row r="23" spans="1:13" ht="13.5" thickBot="1" x14ac:dyDescent="0.25">
      <c r="A23" s="73" t="s">
        <v>119</v>
      </c>
      <c r="B23" s="73" t="s">
        <v>120</v>
      </c>
      <c r="C23" s="75"/>
      <c r="D23" s="75"/>
      <c r="E23" s="75"/>
      <c r="F23" s="74"/>
      <c r="G23" s="74"/>
      <c r="H23" s="75"/>
      <c r="I23" s="75"/>
      <c r="J23" s="75"/>
      <c r="K23" s="74">
        <v>1</v>
      </c>
      <c r="L23" s="114">
        <f t="shared" si="0"/>
        <v>1</v>
      </c>
      <c r="M23" s="115">
        <f t="shared" si="1"/>
        <v>9.3457943925233638E-3</v>
      </c>
    </row>
    <row r="24" spans="1:13" ht="13.5" thickBot="1" x14ac:dyDescent="0.25">
      <c r="A24" s="73" t="s">
        <v>105</v>
      </c>
      <c r="B24" s="73" t="s">
        <v>106</v>
      </c>
      <c r="C24" s="75"/>
      <c r="D24" s="75"/>
      <c r="E24" s="75"/>
      <c r="F24" s="75"/>
      <c r="G24" s="75"/>
      <c r="H24" s="75"/>
      <c r="I24" s="75"/>
      <c r="J24" s="75"/>
      <c r="K24" s="74">
        <v>1</v>
      </c>
      <c r="L24" s="114">
        <f t="shared" si="0"/>
        <v>1</v>
      </c>
      <c r="M24" s="115">
        <f t="shared" si="1"/>
        <v>9.3457943925233638E-3</v>
      </c>
    </row>
    <row r="25" spans="1:13" ht="13.5" thickBot="1" x14ac:dyDescent="0.25">
      <c r="A25" s="73" t="s">
        <v>24</v>
      </c>
      <c r="B25" s="73" t="s">
        <v>25</v>
      </c>
      <c r="C25" s="75"/>
      <c r="D25" s="74"/>
      <c r="E25" s="74"/>
      <c r="F25" s="75"/>
      <c r="G25" s="74"/>
      <c r="H25" s="75"/>
      <c r="I25" s="75"/>
      <c r="J25" s="75"/>
      <c r="K25" s="74">
        <v>1</v>
      </c>
      <c r="L25" s="114">
        <f t="shared" si="0"/>
        <v>1</v>
      </c>
      <c r="M25" s="115">
        <f t="shared" si="1"/>
        <v>9.3457943925233638E-3</v>
      </c>
    </row>
    <row r="26" spans="1:13" ht="13.5" thickBot="1" x14ac:dyDescent="0.25">
      <c r="A26" s="73" t="s">
        <v>107</v>
      </c>
      <c r="B26" s="73" t="s">
        <v>108</v>
      </c>
      <c r="C26" s="75"/>
      <c r="D26" s="75"/>
      <c r="E26" s="75"/>
      <c r="F26" s="75"/>
      <c r="G26" s="75">
        <v>1</v>
      </c>
      <c r="H26" s="75"/>
      <c r="I26" s="75"/>
      <c r="J26" s="74"/>
      <c r="K26" s="74"/>
      <c r="L26" s="114">
        <f t="shared" si="0"/>
        <v>1</v>
      </c>
      <c r="M26" s="115">
        <f t="shared" si="1"/>
        <v>9.3457943925233638E-3</v>
      </c>
    </row>
    <row r="27" spans="1:13" ht="13.5" thickBot="1" x14ac:dyDescent="0.25">
      <c r="A27" s="73" t="s">
        <v>146</v>
      </c>
      <c r="B27" s="73" t="s">
        <v>147</v>
      </c>
      <c r="C27" s="75"/>
      <c r="D27" s="75">
        <v>1</v>
      </c>
      <c r="E27" s="75"/>
      <c r="F27" s="75"/>
      <c r="G27" s="75"/>
      <c r="H27" s="75"/>
      <c r="I27" s="75"/>
      <c r="J27" s="75"/>
      <c r="K27" s="74"/>
      <c r="L27" s="114">
        <f t="shared" si="0"/>
        <v>1</v>
      </c>
      <c r="M27" s="115">
        <f t="shared" si="1"/>
        <v>9.3457943925233638E-3</v>
      </c>
    </row>
    <row r="28" spans="1:13" ht="13.5" thickBot="1" x14ac:dyDescent="0.25">
      <c r="A28" s="73" t="s">
        <v>163</v>
      </c>
      <c r="B28" s="73" t="s">
        <v>164</v>
      </c>
      <c r="C28" s="75"/>
      <c r="D28" s="75"/>
      <c r="E28" s="75"/>
      <c r="F28" s="75"/>
      <c r="G28" s="75"/>
      <c r="H28" s="75"/>
      <c r="I28" s="75"/>
      <c r="J28" s="75"/>
      <c r="K28" s="74">
        <v>1</v>
      </c>
      <c r="L28" s="114">
        <f t="shared" si="0"/>
        <v>1</v>
      </c>
      <c r="M28" s="115">
        <f t="shared" si="1"/>
        <v>9.3457943925233638E-3</v>
      </c>
    </row>
    <row r="29" spans="1:13" ht="13.5" thickBot="1" x14ac:dyDescent="0.25">
      <c r="A29" s="73" t="s">
        <v>165</v>
      </c>
      <c r="B29" s="73" t="s">
        <v>166</v>
      </c>
      <c r="C29" s="75"/>
      <c r="D29" s="75"/>
      <c r="E29" s="75"/>
      <c r="F29" s="75"/>
      <c r="G29" s="75"/>
      <c r="H29" s="75"/>
      <c r="I29" s="75"/>
      <c r="J29" s="75">
        <v>1</v>
      </c>
      <c r="K29" s="74"/>
      <c r="L29" s="114">
        <f t="shared" si="0"/>
        <v>1</v>
      </c>
      <c r="M29" s="115">
        <f t="shared" si="1"/>
        <v>9.3457943925233638E-3</v>
      </c>
    </row>
    <row r="30" spans="1:13" ht="13.5" thickBot="1" x14ac:dyDescent="0.25">
      <c r="A30" s="73" t="s">
        <v>154</v>
      </c>
      <c r="B30" s="73" t="s">
        <v>155</v>
      </c>
      <c r="C30" s="74"/>
      <c r="D30" s="75"/>
      <c r="E30" s="75"/>
      <c r="F30" s="75">
        <v>1</v>
      </c>
      <c r="G30" s="75"/>
      <c r="H30" s="75"/>
      <c r="I30" s="75"/>
      <c r="J30" s="75"/>
      <c r="K30" s="74"/>
      <c r="L30" s="114">
        <f t="shared" si="0"/>
        <v>1</v>
      </c>
      <c r="M30" s="115">
        <f t="shared" si="1"/>
        <v>9.3457943925233638E-3</v>
      </c>
    </row>
    <row r="31" spans="1:13" ht="13.5" thickBot="1" x14ac:dyDescent="0.25">
      <c r="A31" s="73" t="s">
        <v>167</v>
      </c>
      <c r="B31" s="73" t="s">
        <v>168</v>
      </c>
      <c r="C31" s="75"/>
      <c r="D31" s="75">
        <v>1</v>
      </c>
      <c r="E31" s="75"/>
      <c r="F31" s="75"/>
      <c r="G31" s="75"/>
      <c r="H31" s="75"/>
      <c r="I31" s="75"/>
      <c r="J31" s="75"/>
      <c r="K31" s="74"/>
      <c r="L31" s="114">
        <f t="shared" si="0"/>
        <v>1</v>
      </c>
      <c r="M31" s="115">
        <f t="shared" si="1"/>
        <v>9.3457943925233638E-3</v>
      </c>
    </row>
    <row r="32" spans="1:13" ht="13.5" thickBot="1" x14ac:dyDescent="0.25">
      <c r="A32" s="73" t="s">
        <v>121</v>
      </c>
      <c r="B32" s="73" t="s">
        <v>122</v>
      </c>
      <c r="C32" s="75"/>
      <c r="D32" s="75"/>
      <c r="E32" s="75">
        <v>1</v>
      </c>
      <c r="F32" s="75"/>
      <c r="G32" s="75"/>
      <c r="H32" s="75"/>
      <c r="I32" s="75"/>
      <c r="J32" s="75"/>
      <c r="K32" s="74"/>
      <c r="L32" s="114">
        <f t="shared" si="0"/>
        <v>1</v>
      </c>
      <c r="M32" s="115">
        <f t="shared" si="1"/>
        <v>9.3457943925233638E-3</v>
      </c>
    </row>
    <row r="33" spans="1:13" ht="13.5" thickBot="1" x14ac:dyDescent="0.25">
      <c r="A33" s="73" t="s">
        <v>32</v>
      </c>
      <c r="B33" s="73" t="s">
        <v>33</v>
      </c>
      <c r="C33" s="75"/>
      <c r="D33" s="75"/>
      <c r="E33" s="75">
        <v>1</v>
      </c>
      <c r="F33" s="75"/>
      <c r="G33" s="75"/>
      <c r="H33" s="75"/>
      <c r="I33" s="75"/>
      <c r="J33" s="75"/>
      <c r="K33" s="74"/>
      <c r="L33" s="114">
        <f t="shared" si="0"/>
        <v>1</v>
      </c>
      <c r="M33" s="115">
        <f t="shared" si="1"/>
        <v>9.3457943925233638E-3</v>
      </c>
    </row>
    <row r="34" spans="1:13" ht="13.5" thickBot="1" x14ac:dyDescent="0.25">
      <c r="A34" s="73" t="s">
        <v>169</v>
      </c>
      <c r="B34" s="73" t="s">
        <v>170</v>
      </c>
      <c r="C34" s="75"/>
      <c r="D34" s="74"/>
      <c r="E34" s="75"/>
      <c r="F34" s="75"/>
      <c r="G34" s="75"/>
      <c r="H34" s="75"/>
      <c r="I34" s="75"/>
      <c r="J34" s="75">
        <v>1</v>
      </c>
      <c r="K34" s="75"/>
      <c r="L34" s="114">
        <f t="shared" si="0"/>
        <v>1</v>
      </c>
      <c r="M34" s="115">
        <f t="shared" si="1"/>
        <v>9.3457943925233638E-3</v>
      </c>
    </row>
    <row r="35" spans="1:13" ht="13.5" thickBot="1" x14ac:dyDescent="0.25">
      <c r="A35" s="73" t="s">
        <v>83</v>
      </c>
      <c r="B35" s="73" t="s">
        <v>84</v>
      </c>
      <c r="C35" s="75"/>
      <c r="D35" s="75"/>
      <c r="E35" s="74"/>
      <c r="F35" s="75"/>
      <c r="G35" s="75"/>
      <c r="H35" s="75"/>
      <c r="I35" s="75"/>
      <c r="J35" s="75">
        <v>1</v>
      </c>
      <c r="K35" s="75"/>
      <c r="L35" s="114">
        <f t="shared" si="0"/>
        <v>1</v>
      </c>
      <c r="M35" s="115">
        <f t="shared" si="1"/>
        <v>9.3457943925233638E-3</v>
      </c>
    </row>
    <row r="36" spans="1:13" ht="13.5" thickBot="1" x14ac:dyDescent="0.25">
      <c r="A36" s="116" t="s">
        <v>38</v>
      </c>
      <c r="B36" s="117"/>
      <c r="C36" s="118">
        <v>2</v>
      </c>
      <c r="D36" s="118">
        <v>3</v>
      </c>
      <c r="E36" s="118">
        <v>6</v>
      </c>
      <c r="F36" s="118">
        <v>3</v>
      </c>
      <c r="G36" s="118">
        <v>7</v>
      </c>
      <c r="H36" s="118">
        <v>1</v>
      </c>
      <c r="I36" s="118">
        <v>1</v>
      </c>
      <c r="J36" s="118">
        <v>15</v>
      </c>
      <c r="K36" s="118">
        <v>69</v>
      </c>
      <c r="L36" s="118">
        <f>SUM(L7:L35)</f>
        <v>107</v>
      </c>
      <c r="M36" s="119">
        <f>SUM(M7:M35)</f>
        <v>1</v>
      </c>
    </row>
    <row r="38" spans="1:13" x14ac:dyDescent="0.2">
      <c r="A38" s="9"/>
      <c r="B38" s="9"/>
      <c r="C38" s="9"/>
      <c r="D38" s="9"/>
      <c r="E38" s="9"/>
      <c r="F38" s="9"/>
      <c r="G38" s="9"/>
      <c r="H38" s="9"/>
      <c r="I38" s="9"/>
      <c r="J38" s="9"/>
      <c r="K38" s="9"/>
      <c r="L38" s="9"/>
    </row>
    <row r="39" spans="1:13" ht="12.75" customHeight="1" x14ac:dyDescent="0.2">
      <c r="A39" s="13" t="s">
        <v>158</v>
      </c>
      <c r="B39" s="13"/>
      <c r="C39" s="13"/>
      <c r="D39" s="13"/>
      <c r="E39" s="13"/>
      <c r="F39" s="13"/>
      <c r="G39" s="13"/>
      <c r="H39" s="13"/>
      <c r="I39" s="13"/>
      <c r="J39" s="9"/>
      <c r="K39" s="9"/>
      <c r="L39" s="9"/>
    </row>
    <row r="40" spans="1:13" x14ac:dyDescent="0.2">
      <c r="A40" s="13"/>
      <c r="B40" s="13"/>
      <c r="C40" s="13"/>
      <c r="D40" s="13"/>
      <c r="E40" s="13"/>
      <c r="F40" s="13"/>
      <c r="G40" s="13"/>
      <c r="H40" s="13"/>
      <c r="I40" s="13"/>
      <c r="J40" s="9"/>
      <c r="K40" s="9"/>
      <c r="L40" s="9"/>
    </row>
    <row r="41" spans="1:13" x14ac:dyDescent="0.2">
      <c r="A41" s="13"/>
      <c r="B41" s="13"/>
      <c r="C41" s="13"/>
      <c r="D41" s="13"/>
      <c r="E41" s="13"/>
      <c r="F41" s="13"/>
      <c r="G41" s="13"/>
      <c r="H41" s="13"/>
      <c r="I41" s="13"/>
    </row>
    <row r="42" spans="1:13" x14ac:dyDescent="0.2">
      <c r="A42" s="13"/>
      <c r="B42" s="13"/>
      <c r="C42" s="13"/>
      <c r="D42" s="13"/>
      <c r="E42" s="13"/>
      <c r="F42" s="13"/>
      <c r="G42" s="13"/>
      <c r="H42" s="13"/>
      <c r="I42" s="13"/>
    </row>
  </sheetData>
  <sortState xmlns:xlrd2="http://schemas.microsoft.com/office/spreadsheetml/2017/richdata2" ref="A7:M35">
    <sortCondition descending="1" ref="L7:L35"/>
  </sortState>
  <phoneticPr fontId="26" type="noConversion"/>
  <pageMargins left="0.7" right="0.7" top="1" bottom="0.75" header="0.55000000000000004" footer="0.3"/>
  <pageSetup scale="84" orientation="landscape" r:id="rId1"/>
  <headerFooter>
    <oddHeader>&amp;C&amp;"Calibri,Regular"Department of Health and Human Services
Office of Analytics</oddHeader>
    <oddFooter>&amp;C&amp;"Calibri,Regular"&amp;9NV Medicaid FFS/MCO Data Warehouse Reports - Provided by RM on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35277-D509-4E1A-B2DD-1593CBB00301}">
  <sheetPr>
    <pageSetUpPr fitToPage="1"/>
  </sheetPr>
  <dimension ref="A1:M38"/>
  <sheetViews>
    <sheetView workbookViewId="0">
      <selection sqref="A1:XFD1048576"/>
    </sheetView>
  </sheetViews>
  <sheetFormatPr defaultColWidth="13.7109375" defaultRowHeight="12.75" x14ac:dyDescent="0.2"/>
  <cols>
    <col min="1" max="16384" width="13.7109375" style="9"/>
  </cols>
  <sheetData>
    <row r="1" spans="1:13" ht="90" x14ac:dyDescent="0.25">
      <c r="A1" s="20" t="s">
        <v>100</v>
      </c>
      <c r="B1" s="20"/>
      <c r="C1" s="20"/>
      <c r="D1" s="20"/>
      <c r="E1" s="20"/>
      <c r="F1" s="20"/>
      <c r="G1" s="20"/>
      <c r="H1" s="20"/>
      <c r="I1" s="20"/>
      <c r="J1" s="20"/>
      <c r="K1" s="54"/>
      <c r="L1" s="54"/>
      <c r="M1" s="54"/>
    </row>
    <row r="2" spans="1:13" ht="135" x14ac:dyDescent="0.25">
      <c r="A2" s="22" t="s">
        <v>74</v>
      </c>
      <c r="B2" s="22"/>
      <c r="C2" s="22"/>
      <c r="D2" s="22"/>
      <c r="E2" s="22"/>
      <c r="F2" s="22"/>
      <c r="G2" s="22"/>
      <c r="H2" s="22"/>
      <c r="I2" s="22"/>
      <c r="J2" s="22"/>
      <c r="K2" s="55"/>
      <c r="L2" s="55"/>
      <c r="M2" s="55"/>
    </row>
    <row r="34" spans="1:10" x14ac:dyDescent="0.2">
      <c r="A34" s="10"/>
    </row>
    <row r="35" spans="1:10" ht="13.5" thickBot="1" x14ac:dyDescent="0.25"/>
    <row r="36" spans="1:10" ht="21.75" thickBot="1" x14ac:dyDescent="0.25">
      <c r="A36" s="106" t="s">
        <v>151</v>
      </c>
      <c r="B36" s="107"/>
      <c r="C36" s="107"/>
      <c r="D36" s="107"/>
      <c r="E36" s="107"/>
      <c r="F36" s="107"/>
      <c r="G36" s="107"/>
      <c r="H36" s="107"/>
      <c r="I36" s="107"/>
      <c r="J36" s="108"/>
    </row>
    <row r="37" spans="1:10" ht="13.5" thickBot="1" x14ac:dyDescent="0.25">
      <c r="A37" s="109" t="s">
        <v>118</v>
      </c>
      <c r="B37" s="109" t="s">
        <v>4</v>
      </c>
      <c r="C37" s="109" t="s">
        <v>6</v>
      </c>
      <c r="D37" s="109" t="s">
        <v>7</v>
      </c>
      <c r="E37" s="109" t="s">
        <v>8</v>
      </c>
      <c r="F37" s="109" t="s">
        <v>160</v>
      </c>
      <c r="G37" s="109" t="s">
        <v>77</v>
      </c>
      <c r="H37" s="109" t="s">
        <v>9</v>
      </c>
      <c r="I37" s="109" t="s">
        <v>10</v>
      </c>
      <c r="J37" s="109" t="s">
        <v>73</v>
      </c>
    </row>
    <row r="38" spans="1:10" ht="13.5" thickBot="1" x14ac:dyDescent="0.25">
      <c r="A38" s="110">
        <v>2</v>
      </c>
      <c r="B38" s="110">
        <v>3</v>
      </c>
      <c r="C38" s="110">
        <v>6</v>
      </c>
      <c r="D38" s="110">
        <v>3</v>
      </c>
      <c r="E38" s="110">
        <v>7</v>
      </c>
      <c r="F38" s="110">
        <v>1</v>
      </c>
      <c r="G38" s="110">
        <v>1</v>
      </c>
      <c r="H38" s="110">
        <v>15</v>
      </c>
      <c r="I38" s="110">
        <v>69</v>
      </c>
      <c r="J38" s="110">
        <f>SUM(A38:I38)</f>
        <v>107</v>
      </c>
    </row>
  </sheetData>
  <printOptions horizontalCentered="1"/>
  <pageMargins left="0.7" right="0.7" top="0.75" bottom="0.75" header="0.3" footer="0.3"/>
  <pageSetup orientation="landscape" r:id="rId1"/>
  <headerFooter>
    <oddHeader>&amp;CDepartment of Health and Human Services
Office of Analytics</oddHeader>
    <oddFooter>&amp;C&amp;"Calibri,Regular"&amp;9NV Medicaid FFS/MCO Data Warehouse Reports - Provided by RM on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
  <sheetViews>
    <sheetView workbookViewId="0">
      <selection sqref="A1:XFD1048576"/>
    </sheetView>
  </sheetViews>
  <sheetFormatPr defaultRowHeight="12.75" customHeight="1" x14ac:dyDescent="0.2"/>
  <cols>
    <col min="1" max="1" width="33.5703125" style="4" customWidth="1"/>
    <col min="2" max="13" width="5.7109375" style="4" customWidth="1"/>
    <col min="14" max="14" width="5.7109375" style="105" customWidth="1"/>
    <col min="15" max="16384" width="9.140625" style="4"/>
  </cols>
  <sheetData>
    <row r="1" spans="1:14" ht="30" x14ac:dyDescent="0.25">
      <c r="A1" s="80" t="str">
        <f>'2 Diag_State'!A1:M1</f>
        <v xml:space="preserve"> Nevada Medicaid Fee for Service - Behavioral Health </v>
      </c>
      <c r="B1" s="80"/>
      <c r="C1" s="80"/>
      <c r="D1" s="80"/>
      <c r="E1" s="80"/>
      <c r="F1" s="80"/>
      <c r="G1" s="80"/>
      <c r="H1" s="80"/>
      <c r="I1" s="80"/>
      <c r="J1" s="80"/>
      <c r="K1" s="80"/>
      <c r="L1" s="80"/>
      <c r="M1" s="80"/>
      <c r="N1" s="80"/>
    </row>
    <row r="2" spans="1:14" ht="30" x14ac:dyDescent="0.25">
      <c r="A2" s="80" t="s">
        <v>74</v>
      </c>
      <c r="B2" s="80"/>
      <c r="C2" s="80"/>
      <c r="D2" s="80"/>
      <c r="E2" s="80"/>
      <c r="F2" s="80"/>
      <c r="G2" s="80"/>
      <c r="H2" s="80"/>
      <c r="I2" s="80"/>
      <c r="J2" s="80"/>
      <c r="K2" s="80"/>
      <c r="L2" s="80"/>
      <c r="M2" s="80"/>
      <c r="N2" s="80"/>
    </row>
    <row r="3" spans="1:14" ht="13.5" customHeight="1" thickBot="1" x14ac:dyDescent="0.3">
      <c r="A3" s="22"/>
      <c r="B3" s="22"/>
      <c r="C3" s="22"/>
      <c r="D3" s="22"/>
      <c r="E3" s="22"/>
      <c r="F3" s="22"/>
      <c r="G3" s="22"/>
      <c r="H3" s="22"/>
      <c r="I3" s="22"/>
      <c r="J3" s="22"/>
      <c r="K3" s="22"/>
      <c r="L3" s="22"/>
      <c r="M3" s="22"/>
      <c r="N3" s="22"/>
    </row>
    <row r="4" spans="1:14" ht="39" thickBot="1" x14ac:dyDescent="0.25">
      <c r="A4" s="81"/>
      <c r="B4" s="90" t="s">
        <v>171</v>
      </c>
      <c r="C4" s="91"/>
      <c r="D4" s="91"/>
      <c r="E4" s="91"/>
      <c r="F4" s="91"/>
      <c r="G4" s="91"/>
      <c r="H4" s="91"/>
      <c r="I4" s="91"/>
      <c r="J4" s="91"/>
      <c r="K4" s="91"/>
      <c r="L4" s="91"/>
      <c r="M4" s="91"/>
      <c r="N4" s="92"/>
    </row>
    <row r="5" spans="1:14" ht="26.25" thickBot="1" x14ac:dyDescent="0.25">
      <c r="A5" s="93"/>
      <c r="B5" s="94" t="s">
        <v>3</v>
      </c>
      <c r="C5" s="95"/>
      <c r="D5" s="95"/>
      <c r="E5" s="95"/>
      <c r="F5" s="95"/>
      <c r="G5" s="95"/>
      <c r="H5" s="95"/>
      <c r="I5" s="95"/>
      <c r="J5" s="95"/>
      <c r="K5" s="95"/>
      <c r="L5" s="95"/>
      <c r="M5" s="95"/>
      <c r="N5" s="96"/>
    </row>
    <row r="6" spans="1:14" ht="13.5" thickBot="1" x14ac:dyDescent="0.25">
      <c r="A6" s="97" t="s">
        <v>1</v>
      </c>
      <c r="B6" s="6" t="s">
        <v>118</v>
      </c>
      <c r="C6" s="6" t="s">
        <v>172</v>
      </c>
      <c r="D6" s="6" t="s">
        <v>4</v>
      </c>
      <c r="E6" s="6" t="s">
        <v>5</v>
      </c>
      <c r="F6" s="6" t="s">
        <v>6</v>
      </c>
      <c r="G6" s="6" t="s">
        <v>7</v>
      </c>
      <c r="H6" s="6" t="s">
        <v>8</v>
      </c>
      <c r="I6" s="6" t="s">
        <v>160</v>
      </c>
      <c r="J6" s="6" t="s">
        <v>77</v>
      </c>
      <c r="K6" s="6" t="s">
        <v>78</v>
      </c>
      <c r="L6" s="6" t="s">
        <v>9</v>
      </c>
      <c r="M6" s="6" t="s">
        <v>10</v>
      </c>
      <c r="N6" s="6" t="s">
        <v>73</v>
      </c>
    </row>
    <row r="7" spans="1:14" ht="13.5" thickBot="1" x14ac:dyDescent="0.25">
      <c r="A7" s="98" t="s">
        <v>11</v>
      </c>
      <c r="B7" s="99"/>
      <c r="C7" s="99"/>
      <c r="D7" s="99"/>
      <c r="E7" s="99"/>
      <c r="F7" s="99"/>
      <c r="G7" s="99"/>
      <c r="H7" s="99"/>
      <c r="I7" s="99"/>
      <c r="J7" s="99"/>
      <c r="K7" s="99"/>
      <c r="L7" s="99"/>
      <c r="M7" s="72"/>
      <c r="N7" s="100"/>
    </row>
    <row r="8" spans="1:14" ht="13.5" thickBot="1" x14ac:dyDescent="0.25">
      <c r="A8" s="101" t="s">
        <v>87</v>
      </c>
      <c r="B8" s="102"/>
      <c r="C8" s="102"/>
      <c r="D8" s="102">
        <v>5</v>
      </c>
      <c r="E8" s="102">
        <v>1</v>
      </c>
      <c r="F8" s="99">
        <v>3</v>
      </c>
      <c r="G8" s="102">
        <v>3</v>
      </c>
      <c r="H8" s="102">
        <v>10</v>
      </c>
      <c r="I8" s="99"/>
      <c r="J8" s="99"/>
      <c r="K8" s="102"/>
      <c r="L8" s="102">
        <v>22</v>
      </c>
      <c r="M8" s="86">
        <v>73</v>
      </c>
      <c r="N8" s="103">
        <f>SUM(B8:M8)</f>
        <v>117</v>
      </c>
    </row>
    <row r="9" spans="1:14" ht="13.5" thickBot="1" x14ac:dyDescent="0.25">
      <c r="A9" s="101" t="s">
        <v>88</v>
      </c>
      <c r="B9" s="102"/>
      <c r="C9" s="102"/>
      <c r="D9" s="102">
        <v>5</v>
      </c>
      <c r="E9" s="102">
        <v>1</v>
      </c>
      <c r="F9" s="102">
        <v>3</v>
      </c>
      <c r="G9" s="102">
        <v>2</v>
      </c>
      <c r="H9" s="102">
        <v>12</v>
      </c>
      <c r="I9" s="99"/>
      <c r="J9" s="99"/>
      <c r="K9" s="102"/>
      <c r="L9" s="102">
        <v>19</v>
      </c>
      <c r="M9" s="86">
        <v>82</v>
      </c>
      <c r="N9" s="103">
        <f t="shared" ref="N9:N20" si="0">SUM(B9:M9)</f>
        <v>124</v>
      </c>
    </row>
    <row r="10" spans="1:14" ht="13.5" thickBot="1" x14ac:dyDescent="0.25">
      <c r="A10" s="101" t="s">
        <v>89</v>
      </c>
      <c r="B10" s="99"/>
      <c r="C10" s="102"/>
      <c r="D10" s="102">
        <v>4</v>
      </c>
      <c r="E10" s="102">
        <v>1</v>
      </c>
      <c r="F10" s="102">
        <v>3</v>
      </c>
      <c r="G10" s="102">
        <v>1</v>
      </c>
      <c r="H10" s="102">
        <v>14</v>
      </c>
      <c r="I10" s="99"/>
      <c r="J10" s="99"/>
      <c r="K10" s="102">
        <v>1</v>
      </c>
      <c r="L10" s="102">
        <v>21</v>
      </c>
      <c r="M10" s="86">
        <v>85</v>
      </c>
      <c r="N10" s="103">
        <f t="shared" si="0"/>
        <v>130</v>
      </c>
    </row>
    <row r="11" spans="1:14" ht="13.5" thickBot="1" x14ac:dyDescent="0.25">
      <c r="A11" s="101" t="s">
        <v>90</v>
      </c>
      <c r="B11" s="99">
        <v>1</v>
      </c>
      <c r="C11" s="102"/>
      <c r="D11" s="102">
        <v>4</v>
      </c>
      <c r="E11" s="102">
        <v>1</v>
      </c>
      <c r="F11" s="102">
        <v>3</v>
      </c>
      <c r="G11" s="102">
        <v>2</v>
      </c>
      <c r="H11" s="102">
        <v>13</v>
      </c>
      <c r="I11" s="99"/>
      <c r="J11" s="99"/>
      <c r="K11" s="102">
        <v>1</v>
      </c>
      <c r="L11" s="102">
        <v>18</v>
      </c>
      <c r="M11" s="86">
        <v>78</v>
      </c>
      <c r="N11" s="103">
        <f t="shared" si="0"/>
        <v>121</v>
      </c>
    </row>
    <row r="12" spans="1:14" ht="13.5" thickBot="1" x14ac:dyDescent="0.25">
      <c r="A12" s="101" t="s">
        <v>86</v>
      </c>
      <c r="B12" s="99">
        <v>1</v>
      </c>
      <c r="C12" s="102"/>
      <c r="D12" s="102">
        <v>4</v>
      </c>
      <c r="E12" s="102"/>
      <c r="F12" s="102">
        <v>6</v>
      </c>
      <c r="G12" s="102">
        <v>2</v>
      </c>
      <c r="H12" s="99">
        <v>15</v>
      </c>
      <c r="I12" s="99"/>
      <c r="J12" s="99">
        <v>1</v>
      </c>
      <c r="K12" s="99">
        <v>1</v>
      </c>
      <c r="L12" s="102">
        <v>21</v>
      </c>
      <c r="M12" s="86">
        <v>72</v>
      </c>
      <c r="N12" s="103">
        <f t="shared" si="0"/>
        <v>123</v>
      </c>
    </row>
    <row r="13" spans="1:14" ht="13.5" thickBot="1" x14ac:dyDescent="0.25">
      <c r="A13" s="101" t="s">
        <v>103</v>
      </c>
      <c r="B13" s="99">
        <v>1</v>
      </c>
      <c r="C13" s="102"/>
      <c r="D13" s="102">
        <v>5</v>
      </c>
      <c r="E13" s="102"/>
      <c r="F13" s="102">
        <v>6</v>
      </c>
      <c r="G13" s="102">
        <v>1</v>
      </c>
      <c r="H13" s="99">
        <v>14</v>
      </c>
      <c r="I13" s="99"/>
      <c r="J13" s="99">
        <v>2</v>
      </c>
      <c r="K13" s="99">
        <v>1</v>
      </c>
      <c r="L13" s="102">
        <v>21</v>
      </c>
      <c r="M13" s="86">
        <v>74</v>
      </c>
      <c r="N13" s="103">
        <f t="shared" si="0"/>
        <v>125</v>
      </c>
    </row>
    <row r="14" spans="1:14" ht="13.5" thickBot="1" x14ac:dyDescent="0.25">
      <c r="A14" s="101" t="s">
        <v>123</v>
      </c>
      <c r="B14" s="99">
        <v>1</v>
      </c>
      <c r="C14" s="102">
        <v>1</v>
      </c>
      <c r="D14" s="102">
        <v>3</v>
      </c>
      <c r="E14" s="102"/>
      <c r="F14" s="99">
        <v>7</v>
      </c>
      <c r="G14" s="102">
        <v>1</v>
      </c>
      <c r="H14" s="99">
        <v>13</v>
      </c>
      <c r="I14" s="99">
        <v>1</v>
      </c>
      <c r="J14" s="99">
        <v>2</v>
      </c>
      <c r="K14" s="99">
        <v>1</v>
      </c>
      <c r="L14" s="102">
        <v>16</v>
      </c>
      <c r="M14" s="86">
        <v>73</v>
      </c>
      <c r="N14" s="103">
        <f t="shared" si="0"/>
        <v>119</v>
      </c>
    </row>
    <row r="15" spans="1:14" ht="13.5" thickBot="1" x14ac:dyDescent="0.25">
      <c r="A15" s="101" t="s">
        <v>142</v>
      </c>
      <c r="B15" s="99">
        <v>3</v>
      </c>
      <c r="C15" s="102">
        <v>1</v>
      </c>
      <c r="D15" s="99">
        <v>4</v>
      </c>
      <c r="E15" s="99"/>
      <c r="F15" s="99">
        <v>7</v>
      </c>
      <c r="G15" s="102">
        <v>1</v>
      </c>
      <c r="H15" s="102">
        <v>13</v>
      </c>
      <c r="I15" s="99">
        <v>1</v>
      </c>
      <c r="J15" s="99">
        <v>2</v>
      </c>
      <c r="K15" s="102">
        <v>1</v>
      </c>
      <c r="L15" s="102">
        <v>12</v>
      </c>
      <c r="M15" s="86">
        <v>75</v>
      </c>
      <c r="N15" s="103">
        <f t="shared" si="0"/>
        <v>120</v>
      </c>
    </row>
    <row r="16" spans="1:14" ht="13.5" thickBot="1" x14ac:dyDescent="0.25">
      <c r="A16" s="101" t="s">
        <v>145</v>
      </c>
      <c r="B16" s="99">
        <v>3</v>
      </c>
      <c r="C16" s="102">
        <v>1</v>
      </c>
      <c r="D16" s="99">
        <v>4</v>
      </c>
      <c r="E16" s="99"/>
      <c r="F16" s="99">
        <v>7</v>
      </c>
      <c r="G16" s="102">
        <v>1</v>
      </c>
      <c r="H16" s="102">
        <v>12</v>
      </c>
      <c r="I16" s="99">
        <v>1</v>
      </c>
      <c r="J16" s="99">
        <v>3</v>
      </c>
      <c r="K16" s="102">
        <v>1</v>
      </c>
      <c r="L16" s="102">
        <v>17</v>
      </c>
      <c r="M16" s="86">
        <v>73</v>
      </c>
      <c r="N16" s="103">
        <f t="shared" si="0"/>
        <v>123</v>
      </c>
    </row>
    <row r="17" spans="1:14" ht="13.5" thickBot="1" x14ac:dyDescent="0.25">
      <c r="A17" s="101" t="s">
        <v>156</v>
      </c>
      <c r="B17" s="99">
        <v>4</v>
      </c>
      <c r="C17" s="102">
        <v>1</v>
      </c>
      <c r="D17" s="99">
        <v>2</v>
      </c>
      <c r="E17" s="99"/>
      <c r="F17" s="99">
        <v>7</v>
      </c>
      <c r="G17" s="102">
        <v>3</v>
      </c>
      <c r="H17" s="102">
        <v>11</v>
      </c>
      <c r="I17" s="99"/>
      <c r="J17" s="99">
        <v>3</v>
      </c>
      <c r="K17" s="102">
        <v>1</v>
      </c>
      <c r="L17" s="102">
        <v>17</v>
      </c>
      <c r="M17" s="86">
        <v>68</v>
      </c>
      <c r="N17" s="103">
        <f t="shared" si="0"/>
        <v>117</v>
      </c>
    </row>
    <row r="18" spans="1:14" ht="13.5" thickBot="1" x14ac:dyDescent="0.25">
      <c r="A18" s="101" t="s">
        <v>173</v>
      </c>
      <c r="B18" s="99">
        <v>4</v>
      </c>
      <c r="C18" s="102">
        <v>1</v>
      </c>
      <c r="D18" s="99">
        <v>5</v>
      </c>
      <c r="E18" s="99"/>
      <c r="F18" s="102">
        <v>6</v>
      </c>
      <c r="G18" s="102">
        <v>3</v>
      </c>
      <c r="H18" s="102">
        <v>11</v>
      </c>
      <c r="I18" s="99">
        <v>1</v>
      </c>
      <c r="J18" s="99">
        <v>3</v>
      </c>
      <c r="K18" s="102"/>
      <c r="L18" s="102">
        <v>18</v>
      </c>
      <c r="M18" s="86">
        <v>68</v>
      </c>
      <c r="N18" s="103">
        <f t="shared" si="0"/>
        <v>120</v>
      </c>
    </row>
    <row r="19" spans="1:14" ht="13.5" thickBot="1" x14ac:dyDescent="0.25">
      <c r="A19" s="101" t="s">
        <v>174</v>
      </c>
      <c r="B19" s="99">
        <v>2</v>
      </c>
      <c r="C19" s="102"/>
      <c r="D19" s="99">
        <v>5</v>
      </c>
      <c r="E19" s="99"/>
      <c r="F19" s="102">
        <v>6</v>
      </c>
      <c r="G19" s="102">
        <v>3</v>
      </c>
      <c r="H19" s="102">
        <v>9</v>
      </c>
      <c r="I19" s="99">
        <v>1</v>
      </c>
      <c r="J19" s="99">
        <v>1</v>
      </c>
      <c r="K19" s="102"/>
      <c r="L19" s="102">
        <v>14</v>
      </c>
      <c r="M19" s="86">
        <v>68</v>
      </c>
      <c r="N19" s="103">
        <f t="shared" si="0"/>
        <v>109</v>
      </c>
    </row>
    <row r="20" spans="1:14" ht="13.5" thickBot="1" x14ac:dyDescent="0.25">
      <c r="A20" s="104" t="s">
        <v>175</v>
      </c>
      <c r="B20" s="99">
        <v>2</v>
      </c>
      <c r="C20" s="102"/>
      <c r="D20" s="99">
        <v>3</v>
      </c>
      <c r="E20" s="99"/>
      <c r="F20" s="102">
        <v>6</v>
      </c>
      <c r="G20" s="102">
        <v>3</v>
      </c>
      <c r="H20" s="102">
        <v>7</v>
      </c>
      <c r="I20" s="99">
        <v>1</v>
      </c>
      <c r="J20" s="99">
        <v>1</v>
      </c>
      <c r="K20" s="102"/>
      <c r="L20" s="102">
        <v>15</v>
      </c>
      <c r="M20" s="86">
        <v>69</v>
      </c>
      <c r="N20" s="103">
        <f t="shared" si="0"/>
        <v>107</v>
      </c>
    </row>
    <row r="42" spans="1:14" ht="12.75" customHeight="1" x14ac:dyDescent="0.2">
      <c r="A42" s="11"/>
      <c r="B42" s="11"/>
      <c r="C42" s="11"/>
      <c r="D42" s="11"/>
      <c r="E42" s="11"/>
      <c r="F42" s="11"/>
      <c r="G42" s="11"/>
      <c r="H42" s="11"/>
      <c r="I42" s="11"/>
      <c r="J42" s="11"/>
      <c r="K42" s="11"/>
      <c r="L42" s="11"/>
      <c r="M42" s="11"/>
      <c r="N42" s="11"/>
    </row>
    <row r="43" spans="1:14" ht="12.75" customHeight="1" x14ac:dyDescent="0.2">
      <c r="A43" s="11"/>
      <c r="B43" s="11"/>
      <c r="C43" s="11"/>
      <c r="D43" s="11"/>
      <c r="E43" s="11"/>
      <c r="F43" s="11"/>
      <c r="G43" s="11"/>
      <c r="H43" s="11"/>
      <c r="I43" s="11"/>
      <c r="J43" s="11"/>
      <c r="K43" s="11"/>
      <c r="L43" s="11"/>
      <c r="M43" s="11"/>
      <c r="N43" s="11"/>
    </row>
    <row r="44" spans="1:14" ht="12.75" customHeight="1" x14ac:dyDescent="0.2">
      <c r="A44" s="11"/>
      <c r="B44" s="11"/>
      <c r="C44" s="11"/>
      <c r="D44" s="11"/>
      <c r="E44" s="11"/>
      <c r="F44" s="11"/>
      <c r="G44" s="11"/>
      <c r="H44" s="11"/>
      <c r="I44" s="11"/>
      <c r="J44" s="11"/>
      <c r="K44" s="11"/>
      <c r="L44" s="11"/>
      <c r="M44" s="11"/>
      <c r="N44" s="11"/>
    </row>
    <row r="45" spans="1:14" ht="12.75" customHeight="1" x14ac:dyDescent="0.2">
      <c r="A45" s="11"/>
      <c r="B45" s="11"/>
      <c r="C45" s="11"/>
      <c r="D45" s="11"/>
      <c r="E45" s="11"/>
      <c r="F45" s="11"/>
      <c r="G45" s="11"/>
      <c r="H45" s="11"/>
      <c r="I45" s="11"/>
      <c r="J45" s="11"/>
      <c r="K45" s="11"/>
      <c r="L45" s="11"/>
      <c r="M45" s="11"/>
      <c r="N45" s="11"/>
    </row>
  </sheetData>
  <printOptions horizontalCentered="1"/>
  <pageMargins left="0.7" right="0.7" top="0.75" bottom="0.75" header="0.3" footer="0.3"/>
  <pageSetup scale="93" orientation="landscape" r:id="rId1"/>
  <headerFooter>
    <oddHeader>&amp;C&amp;"Calibri,Regular"Department of Health and Human Services
Office of Analytics</oddHeader>
    <oddFooter>&amp;C&amp;"Calibri,Regular"&amp;9NV Medicaid FFS/MCO Data Warehouse Reports - Provided by RM on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A5E2F-C882-461D-B153-CCC7C23D383A}">
  <sheetPr>
    <pageSetUpPr fitToPage="1"/>
  </sheetPr>
  <dimension ref="A1:O54"/>
  <sheetViews>
    <sheetView workbookViewId="0">
      <selection sqref="A1:XFD1048576"/>
    </sheetView>
  </sheetViews>
  <sheetFormatPr defaultRowHeight="12.75" x14ac:dyDescent="0.2"/>
  <cols>
    <col min="1" max="1" width="24.140625" style="4" bestFit="1" customWidth="1"/>
    <col min="2" max="2" width="9.7109375" style="4" customWidth="1"/>
    <col min="3" max="3" width="10.7109375" style="4" customWidth="1"/>
    <col min="4" max="5" width="12.7109375" style="4" customWidth="1"/>
    <col min="6" max="6" width="9.7109375" style="4" customWidth="1"/>
    <col min="7" max="7" width="10.7109375" style="4" customWidth="1"/>
    <col min="8" max="9" width="12.7109375" style="4" customWidth="1"/>
    <col min="10" max="15" width="9.140625" style="9"/>
    <col min="16" max="16384" width="9.140625" style="4"/>
  </cols>
  <sheetData>
    <row r="1" spans="1:9" ht="45" x14ac:dyDescent="0.25">
      <c r="A1" s="80" t="str">
        <f>'2 Diag_State'!A1:M1</f>
        <v xml:space="preserve"> Nevada Medicaid Fee for Service - Behavioral Health </v>
      </c>
      <c r="B1" s="80"/>
      <c r="C1" s="80"/>
      <c r="D1" s="80"/>
      <c r="E1" s="80"/>
      <c r="F1" s="80"/>
      <c r="G1" s="80"/>
      <c r="H1" s="80"/>
      <c r="I1" s="80"/>
    </row>
    <row r="2" spans="1:9" ht="45" x14ac:dyDescent="0.25">
      <c r="A2" s="80" t="s">
        <v>74</v>
      </c>
      <c r="B2" s="80"/>
      <c r="C2" s="80"/>
      <c r="D2" s="80"/>
      <c r="E2" s="80"/>
      <c r="F2" s="80"/>
      <c r="G2" s="80"/>
      <c r="H2" s="80"/>
      <c r="I2" s="80"/>
    </row>
    <row r="3" spans="1:9" ht="13.5" thickBot="1" x14ac:dyDescent="0.25"/>
    <row r="4" spans="1:9" ht="39" thickBot="1" x14ac:dyDescent="0.25">
      <c r="A4" s="81" t="s">
        <v>0</v>
      </c>
      <c r="B4" s="82" t="s">
        <v>75</v>
      </c>
      <c r="C4" s="83"/>
      <c r="D4" s="83"/>
      <c r="E4" s="84"/>
      <c r="F4" s="82" t="s">
        <v>76</v>
      </c>
      <c r="G4" s="83"/>
      <c r="H4" s="83"/>
      <c r="I4" s="84"/>
    </row>
    <row r="5" spans="1:9" ht="26.25" thickBot="1" x14ac:dyDescent="0.25">
      <c r="A5" s="5"/>
      <c r="B5" s="6" t="s">
        <v>3</v>
      </c>
      <c r="C5" s="6" t="s">
        <v>39</v>
      </c>
      <c r="D5" s="6" t="s">
        <v>40</v>
      </c>
      <c r="E5" s="6" t="s">
        <v>41</v>
      </c>
      <c r="F5" s="6" t="s">
        <v>3</v>
      </c>
      <c r="G5" s="6" t="s">
        <v>39</v>
      </c>
      <c r="H5" s="6" t="s">
        <v>40</v>
      </c>
      <c r="I5" s="6" t="s">
        <v>41</v>
      </c>
    </row>
    <row r="6" spans="1:9" ht="13.5" thickBot="1" x14ac:dyDescent="0.25">
      <c r="A6" s="71" t="s">
        <v>11</v>
      </c>
      <c r="B6" s="72"/>
      <c r="C6" s="72"/>
      <c r="D6" s="72"/>
      <c r="E6" s="72"/>
      <c r="F6" s="72"/>
      <c r="G6" s="72"/>
      <c r="H6" s="72"/>
      <c r="I6" s="72"/>
    </row>
    <row r="7" spans="1:9" ht="13.5" thickBot="1" x14ac:dyDescent="0.25">
      <c r="A7" s="85" t="s">
        <v>87</v>
      </c>
      <c r="B7" s="86">
        <v>106</v>
      </c>
      <c r="C7" s="86">
        <v>2768</v>
      </c>
      <c r="D7" s="87">
        <v>1161592</v>
      </c>
      <c r="E7" s="87">
        <v>10958.4150943396</v>
      </c>
      <c r="F7" s="86">
        <v>117</v>
      </c>
      <c r="G7" s="86">
        <v>3239</v>
      </c>
      <c r="H7" s="87">
        <v>1313219.6000000001</v>
      </c>
      <c r="I7" s="87">
        <v>11224.0991452991</v>
      </c>
    </row>
    <row r="8" spans="1:9" ht="13.5" thickBot="1" x14ac:dyDescent="0.25">
      <c r="A8" s="85" t="s">
        <v>88</v>
      </c>
      <c r="B8" s="86">
        <v>124</v>
      </c>
      <c r="C8" s="86">
        <v>3293</v>
      </c>
      <c r="D8" s="87">
        <v>1384366.44</v>
      </c>
      <c r="E8" s="87">
        <v>11164.245483871</v>
      </c>
      <c r="F8" s="86">
        <v>124</v>
      </c>
      <c r="G8" s="86">
        <v>3538</v>
      </c>
      <c r="H8" s="87">
        <v>1411200.36</v>
      </c>
      <c r="I8" s="87">
        <v>11380.648064516099</v>
      </c>
    </row>
    <row r="9" spans="1:9" ht="13.5" thickBot="1" x14ac:dyDescent="0.25">
      <c r="A9" s="85" t="s">
        <v>89</v>
      </c>
      <c r="B9" s="86">
        <v>132</v>
      </c>
      <c r="C9" s="86">
        <v>3366</v>
      </c>
      <c r="D9" s="87">
        <v>1409776.92</v>
      </c>
      <c r="E9" s="87">
        <v>10680.1281818182</v>
      </c>
      <c r="F9" s="86">
        <v>128</v>
      </c>
      <c r="G9" s="86">
        <v>3476</v>
      </c>
      <c r="H9" s="87">
        <v>1388459.8</v>
      </c>
      <c r="I9" s="87">
        <v>10847.3421875</v>
      </c>
    </row>
    <row r="10" spans="1:9" ht="13.5" thickBot="1" x14ac:dyDescent="0.25">
      <c r="A10" s="85" t="s">
        <v>90</v>
      </c>
      <c r="B10" s="86">
        <v>124</v>
      </c>
      <c r="C10" s="86">
        <v>3098</v>
      </c>
      <c r="D10" s="87">
        <v>1311894.6399999999</v>
      </c>
      <c r="E10" s="87">
        <v>10579.795483870999</v>
      </c>
      <c r="F10" s="86">
        <v>121</v>
      </c>
      <c r="G10" s="86">
        <v>3483</v>
      </c>
      <c r="H10" s="87">
        <v>1388319.86</v>
      </c>
      <c r="I10" s="87">
        <v>11473.7178512397</v>
      </c>
    </row>
    <row r="11" spans="1:9" ht="13.5" thickBot="1" x14ac:dyDescent="0.25">
      <c r="A11" s="85" t="s">
        <v>86</v>
      </c>
      <c r="B11" s="86">
        <v>115</v>
      </c>
      <c r="C11" s="86">
        <v>3042</v>
      </c>
      <c r="D11" s="87">
        <v>1293425.92</v>
      </c>
      <c r="E11" s="87">
        <v>11247.1819130435</v>
      </c>
      <c r="F11" s="86">
        <v>123</v>
      </c>
      <c r="G11" s="86">
        <v>3480</v>
      </c>
      <c r="H11" s="87">
        <v>1402343.78</v>
      </c>
      <c r="I11" s="87">
        <v>11401.1689430894</v>
      </c>
    </row>
    <row r="12" spans="1:9" ht="13.5" thickBot="1" x14ac:dyDescent="0.25">
      <c r="A12" s="85" t="s">
        <v>103</v>
      </c>
      <c r="B12" s="86">
        <v>125</v>
      </c>
      <c r="C12" s="86">
        <v>3037</v>
      </c>
      <c r="D12" s="87">
        <v>1282613.92</v>
      </c>
      <c r="E12" s="87">
        <v>10260.91136</v>
      </c>
      <c r="F12" s="86">
        <v>125</v>
      </c>
      <c r="G12" s="86">
        <v>3278</v>
      </c>
      <c r="H12" s="87">
        <v>1320340.82</v>
      </c>
      <c r="I12" s="87">
        <v>10562.726559999999</v>
      </c>
    </row>
    <row r="13" spans="1:9" ht="13.5" thickBot="1" x14ac:dyDescent="0.25">
      <c r="A13" s="85" t="s">
        <v>123</v>
      </c>
      <c r="B13" s="86">
        <v>130</v>
      </c>
      <c r="C13" s="86">
        <v>3644</v>
      </c>
      <c r="D13" s="87">
        <v>1540418.24</v>
      </c>
      <c r="E13" s="87">
        <v>11849.3710769231</v>
      </c>
      <c r="F13" s="86">
        <v>119</v>
      </c>
      <c r="G13" s="86">
        <v>3385</v>
      </c>
      <c r="H13" s="87">
        <v>1332099.58</v>
      </c>
      <c r="I13" s="87">
        <v>11194.114117647099</v>
      </c>
    </row>
    <row r="14" spans="1:9" ht="13.5" thickBot="1" x14ac:dyDescent="0.25">
      <c r="A14" s="85" t="s">
        <v>142</v>
      </c>
      <c r="B14" s="86">
        <v>129</v>
      </c>
      <c r="C14" s="86">
        <v>3348</v>
      </c>
      <c r="D14" s="87">
        <v>1397650.64</v>
      </c>
      <c r="E14" s="87">
        <v>10834.5010852713</v>
      </c>
      <c r="F14" s="86">
        <v>120</v>
      </c>
      <c r="G14" s="86">
        <v>3348</v>
      </c>
      <c r="H14" s="87">
        <v>1296548.8400000001</v>
      </c>
      <c r="I14" s="87">
        <v>10804.5736666667</v>
      </c>
    </row>
    <row r="15" spans="1:9" ht="13.5" thickBot="1" x14ac:dyDescent="0.25">
      <c r="A15" s="85" t="s">
        <v>145</v>
      </c>
      <c r="B15" s="86">
        <v>128</v>
      </c>
      <c r="C15" s="86">
        <v>3529</v>
      </c>
      <c r="D15" s="87">
        <v>1457285.52</v>
      </c>
      <c r="E15" s="87">
        <v>11385.043125</v>
      </c>
      <c r="F15" s="86">
        <v>123</v>
      </c>
      <c r="G15" s="86">
        <v>3420</v>
      </c>
      <c r="H15" s="87">
        <v>1333250.3500000001</v>
      </c>
      <c r="I15" s="87">
        <v>10839.433739837399</v>
      </c>
    </row>
    <row r="16" spans="1:9" ht="13.5" thickBot="1" x14ac:dyDescent="0.25">
      <c r="A16" s="85" t="s">
        <v>156</v>
      </c>
      <c r="B16" s="86">
        <v>132</v>
      </c>
      <c r="C16" s="86">
        <v>3393</v>
      </c>
      <c r="D16" s="87">
        <v>1403031.72</v>
      </c>
      <c r="E16" s="87">
        <v>10629.028181818199</v>
      </c>
      <c r="F16" s="86">
        <v>117</v>
      </c>
      <c r="G16" s="86">
        <v>3147</v>
      </c>
      <c r="H16" s="87">
        <v>1236018.94</v>
      </c>
      <c r="I16" s="87">
        <v>10564.264444444399</v>
      </c>
    </row>
    <row r="17" spans="1:9" ht="13.5" thickBot="1" x14ac:dyDescent="0.25">
      <c r="A17" s="85" t="s">
        <v>173</v>
      </c>
      <c r="B17" s="86">
        <v>129</v>
      </c>
      <c r="C17" s="86">
        <v>3384</v>
      </c>
      <c r="D17" s="87">
        <v>1401690.8</v>
      </c>
      <c r="E17" s="87">
        <v>10865.8201550388</v>
      </c>
      <c r="F17" s="86">
        <v>120</v>
      </c>
      <c r="G17" s="86">
        <v>3313</v>
      </c>
      <c r="H17" s="87">
        <v>1295972.58</v>
      </c>
      <c r="I17" s="87">
        <v>10799.771500000001</v>
      </c>
    </row>
    <row r="18" spans="1:9" ht="13.5" thickBot="1" x14ac:dyDescent="0.25">
      <c r="A18" s="85" t="s">
        <v>174</v>
      </c>
      <c r="B18" s="86">
        <v>131</v>
      </c>
      <c r="C18" s="86">
        <v>3587</v>
      </c>
      <c r="D18" s="87">
        <v>1518195.36</v>
      </c>
      <c r="E18" s="87">
        <v>11589.2775572519</v>
      </c>
      <c r="F18" s="86">
        <v>109</v>
      </c>
      <c r="G18" s="86">
        <v>2992</v>
      </c>
      <c r="H18" s="87">
        <v>1164589.58</v>
      </c>
      <c r="I18" s="87">
        <v>10684.308073394501</v>
      </c>
    </row>
    <row r="19" spans="1:9" ht="13.5" thickBot="1" x14ac:dyDescent="0.25">
      <c r="A19" s="88" t="s">
        <v>175</v>
      </c>
      <c r="B19" s="86">
        <v>138</v>
      </c>
      <c r="C19" s="86">
        <v>3540</v>
      </c>
      <c r="D19" s="87">
        <v>1540335.25</v>
      </c>
      <c r="E19" s="87">
        <v>11161.8496376812</v>
      </c>
      <c r="F19" s="86">
        <v>107</v>
      </c>
      <c r="G19" s="86">
        <v>2888</v>
      </c>
      <c r="H19" s="87">
        <v>1139605.8</v>
      </c>
      <c r="I19" s="87">
        <v>10650.521495327101</v>
      </c>
    </row>
    <row r="51" spans="1:9" ht="38.25" customHeight="1" x14ac:dyDescent="0.2">
      <c r="A51" s="12"/>
      <c r="B51" s="12"/>
      <c r="C51" s="12"/>
      <c r="D51" s="12"/>
      <c r="E51" s="12"/>
      <c r="F51" s="12"/>
      <c r="G51" s="12"/>
      <c r="H51" s="12"/>
      <c r="I51" s="12"/>
    </row>
    <row r="52" spans="1:9" x14ac:dyDescent="0.2">
      <c r="A52" s="89"/>
      <c r="B52" s="89"/>
      <c r="C52" s="89"/>
      <c r="D52" s="89"/>
      <c r="E52" s="89"/>
      <c r="F52" s="89"/>
      <c r="G52" s="89"/>
      <c r="H52" s="89"/>
      <c r="I52" s="89"/>
    </row>
    <row r="53" spans="1:9" x14ac:dyDescent="0.2">
      <c r="A53" s="89"/>
      <c r="B53" s="89"/>
      <c r="C53" s="89"/>
      <c r="D53" s="89"/>
      <c r="E53" s="89"/>
      <c r="F53" s="89"/>
      <c r="G53" s="89"/>
      <c r="H53" s="89"/>
      <c r="I53" s="89"/>
    </row>
    <row r="54" spans="1:9" x14ac:dyDescent="0.2">
      <c r="A54" s="89"/>
      <c r="B54" s="89"/>
      <c r="C54" s="89"/>
      <c r="D54" s="89"/>
      <c r="E54" s="89"/>
      <c r="F54" s="89"/>
      <c r="G54" s="89"/>
      <c r="H54" s="89"/>
      <c r="I54" s="89"/>
    </row>
  </sheetData>
  <printOptions horizontalCentered="1"/>
  <pageMargins left="0.7" right="0.7" top="0.75" bottom="0.75" header="0.3" footer="0.3"/>
  <pageSetup scale="80" orientation="landscape" r:id="rId1"/>
  <headerFooter>
    <oddHeader>&amp;C&amp;"Calibri,Regular"Department of Health and Human Services
Office of Analytics</oddHeader>
    <oddFooter>&amp;C&amp;"Calibri,Regular"&amp;9NV Medicaid FFS/MCO Data Warehouse Reports - Provided by RM on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0A23E-EDE7-4E42-BA16-816C0FF5E67E}">
  <sheetPr>
    <pageSetUpPr fitToPage="1"/>
  </sheetPr>
  <dimension ref="A1:R26"/>
  <sheetViews>
    <sheetView workbookViewId="0">
      <selection sqref="A1:XFD1048576"/>
    </sheetView>
  </sheetViews>
  <sheetFormatPr defaultRowHeight="12.75" x14ac:dyDescent="0.2"/>
  <cols>
    <col min="1" max="1" width="24.85546875" style="4" bestFit="1" customWidth="1"/>
    <col min="2" max="2" width="47.42578125" style="4" bestFit="1" customWidth="1"/>
    <col min="3" max="3" width="16.85546875" style="4" bestFit="1" customWidth="1"/>
    <col min="4" max="7" width="10.7109375" style="4" customWidth="1"/>
    <col min="8" max="16384" width="9.140625" style="4"/>
  </cols>
  <sheetData>
    <row r="1" spans="1:18" ht="45" x14ac:dyDescent="0.25">
      <c r="A1" s="20" t="str">
        <f>'2 Diag_State'!A1:M1</f>
        <v xml:space="preserve"> Nevada Medicaid Fee for Service - Behavioral Health </v>
      </c>
      <c r="B1" s="20"/>
      <c r="C1" s="20"/>
      <c r="D1" s="20"/>
      <c r="E1" s="20"/>
      <c r="F1" s="20"/>
      <c r="G1" s="20"/>
      <c r="H1" s="20"/>
      <c r="I1" s="54"/>
      <c r="J1" s="54"/>
      <c r="K1" s="54"/>
      <c r="L1" s="54"/>
      <c r="M1" s="54"/>
      <c r="N1" s="54"/>
      <c r="O1" s="54"/>
      <c r="P1" s="54"/>
      <c r="Q1" s="54"/>
      <c r="R1" s="54"/>
    </row>
    <row r="2" spans="1:18" ht="45" x14ac:dyDescent="0.25">
      <c r="A2" s="22" t="s">
        <v>74</v>
      </c>
      <c r="B2" s="22"/>
      <c r="C2" s="22"/>
      <c r="D2" s="22"/>
      <c r="E2" s="22"/>
      <c r="F2" s="22"/>
      <c r="G2" s="22"/>
      <c r="H2" s="22"/>
      <c r="I2" s="55"/>
      <c r="J2" s="55"/>
      <c r="K2" s="55"/>
      <c r="L2" s="55"/>
      <c r="M2" s="55"/>
      <c r="N2" s="55"/>
      <c r="O2" s="55"/>
      <c r="P2" s="55"/>
      <c r="Q2" s="55"/>
      <c r="R2" s="55"/>
    </row>
    <row r="3" spans="1:18" ht="13.5" customHeight="1" thickBot="1" x14ac:dyDescent="0.3">
      <c r="A3" s="22"/>
      <c r="B3" s="22"/>
      <c r="C3" s="22"/>
      <c r="D3" s="22"/>
      <c r="E3" s="22"/>
      <c r="F3" s="22"/>
      <c r="G3" s="22"/>
      <c r="H3" s="22"/>
      <c r="I3" s="22"/>
      <c r="J3" s="22"/>
      <c r="K3" s="22"/>
      <c r="L3" s="22"/>
      <c r="M3" s="22"/>
      <c r="N3" s="22"/>
      <c r="O3" s="22"/>
      <c r="P3" s="22"/>
      <c r="Q3" s="22"/>
      <c r="R3" s="22"/>
    </row>
    <row r="4" spans="1:18" ht="26.25" thickBot="1" x14ac:dyDescent="0.25">
      <c r="A4" s="56" t="s">
        <v>11</v>
      </c>
      <c r="B4" s="57"/>
      <c r="C4" s="58"/>
      <c r="D4" s="59" t="s">
        <v>171</v>
      </c>
      <c r="E4" s="60"/>
      <c r="F4" s="60"/>
      <c r="G4" s="60"/>
      <c r="H4" s="61"/>
    </row>
    <row r="5" spans="1:18" ht="13.5" thickBot="1" x14ac:dyDescent="0.25">
      <c r="A5" s="62"/>
      <c r="B5" s="63"/>
      <c r="C5" s="64"/>
      <c r="D5" s="65" t="s">
        <v>3</v>
      </c>
      <c r="E5" s="66"/>
      <c r="F5" s="66"/>
      <c r="G5" s="66"/>
      <c r="H5" s="67"/>
    </row>
    <row r="6" spans="1:18" ht="13.5" thickBot="1" x14ac:dyDescent="0.25">
      <c r="A6" s="68" t="s">
        <v>42</v>
      </c>
      <c r="B6" s="69"/>
      <c r="C6" s="70"/>
      <c r="D6" s="6" t="s">
        <v>43</v>
      </c>
      <c r="E6" s="6" t="s">
        <v>44</v>
      </c>
      <c r="F6" s="6" t="s">
        <v>45</v>
      </c>
      <c r="G6" s="6" t="s">
        <v>99</v>
      </c>
      <c r="H6" s="6" t="s">
        <v>73</v>
      </c>
    </row>
    <row r="7" spans="1:18" ht="13.5" thickBot="1" x14ac:dyDescent="0.25">
      <c r="A7" s="71" t="s">
        <v>46</v>
      </c>
      <c r="B7" s="71" t="s">
        <v>47</v>
      </c>
      <c r="C7" s="71" t="s">
        <v>1</v>
      </c>
      <c r="D7" s="72"/>
      <c r="E7" s="72"/>
      <c r="F7" s="72"/>
      <c r="G7" s="72"/>
      <c r="H7" s="72"/>
    </row>
    <row r="8" spans="1:18" ht="13.5" thickBot="1" x14ac:dyDescent="0.25">
      <c r="A8" s="73" t="s">
        <v>48</v>
      </c>
      <c r="B8" s="73" t="s">
        <v>49</v>
      </c>
      <c r="C8" s="73" t="s">
        <v>8</v>
      </c>
      <c r="D8" s="74"/>
      <c r="E8" s="74">
        <v>4</v>
      </c>
      <c r="F8" s="74">
        <v>3</v>
      </c>
      <c r="G8" s="75"/>
      <c r="H8" s="76">
        <f>SUM(D8:G8)</f>
        <v>7</v>
      </c>
    </row>
    <row r="9" spans="1:18" ht="13.5" thickBot="1" x14ac:dyDescent="0.25">
      <c r="A9" s="73" t="s">
        <v>91</v>
      </c>
      <c r="B9" s="73" t="s">
        <v>92</v>
      </c>
      <c r="C9" s="73" t="s">
        <v>6</v>
      </c>
      <c r="D9" s="75"/>
      <c r="E9" s="74">
        <v>2</v>
      </c>
      <c r="F9" s="74">
        <v>4</v>
      </c>
      <c r="G9" s="75"/>
      <c r="H9" s="76">
        <f t="shared" ref="H9:H21" si="0">SUM(D9:G9)</f>
        <v>6</v>
      </c>
    </row>
    <row r="10" spans="1:18" ht="13.5" thickBot="1" x14ac:dyDescent="0.25">
      <c r="A10" s="73" t="s">
        <v>50</v>
      </c>
      <c r="B10" s="73" t="s">
        <v>93</v>
      </c>
      <c r="C10" s="73" t="s">
        <v>7</v>
      </c>
      <c r="D10" s="75"/>
      <c r="E10" s="74">
        <v>1</v>
      </c>
      <c r="F10" s="75">
        <v>2</v>
      </c>
      <c r="G10" s="75"/>
      <c r="H10" s="76">
        <f t="shared" si="0"/>
        <v>3</v>
      </c>
    </row>
    <row r="11" spans="1:18" ht="13.5" thickBot="1" x14ac:dyDescent="0.25">
      <c r="A11" s="73" t="s">
        <v>51</v>
      </c>
      <c r="B11" s="73" t="s">
        <v>52</v>
      </c>
      <c r="C11" s="73" t="s">
        <v>4</v>
      </c>
      <c r="D11" s="75"/>
      <c r="E11" s="74">
        <v>1</v>
      </c>
      <c r="F11" s="74"/>
      <c r="G11" s="74"/>
      <c r="H11" s="76">
        <f t="shared" si="0"/>
        <v>1</v>
      </c>
    </row>
    <row r="12" spans="1:18" ht="13.5" thickBot="1" x14ac:dyDescent="0.25">
      <c r="A12" s="73" t="s">
        <v>143</v>
      </c>
      <c r="B12" s="73" t="s">
        <v>144</v>
      </c>
      <c r="C12" s="73" t="s">
        <v>118</v>
      </c>
      <c r="D12" s="75"/>
      <c r="E12" s="74">
        <v>1</v>
      </c>
      <c r="F12" s="74">
        <v>1</v>
      </c>
      <c r="G12" s="75"/>
      <c r="H12" s="76">
        <f t="shared" si="0"/>
        <v>2</v>
      </c>
    </row>
    <row r="13" spans="1:18" ht="13.5" thickBot="1" x14ac:dyDescent="0.25">
      <c r="A13" s="73" t="s">
        <v>94</v>
      </c>
      <c r="B13" s="73" t="s">
        <v>95</v>
      </c>
      <c r="C13" s="73" t="s">
        <v>10</v>
      </c>
      <c r="D13" s="75"/>
      <c r="E13" s="74"/>
      <c r="F13" s="74">
        <v>1</v>
      </c>
      <c r="G13" s="75"/>
      <c r="H13" s="76">
        <f t="shared" si="0"/>
        <v>1</v>
      </c>
    </row>
    <row r="14" spans="1:18" ht="13.5" thickBot="1" x14ac:dyDescent="0.25">
      <c r="A14" s="73" t="s">
        <v>53</v>
      </c>
      <c r="B14" s="73" t="s">
        <v>96</v>
      </c>
      <c r="C14" s="73" t="s">
        <v>10</v>
      </c>
      <c r="D14" s="75"/>
      <c r="E14" s="74">
        <v>6</v>
      </c>
      <c r="F14" s="74">
        <v>8</v>
      </c>
      <c r="G14" s="75">
        <v>2</v>
      </c>
      <c r="H14" s="76">
        <f t="shared" si="0"/>
        <v>16</v>
      </c>
    </row>
    <row r="15" spans="1:18" ht="13.5" thickBot="1" x14ac:dyDescent="0.25">
      <c r="A15" s="73" t="s">
        <v>54</v>
      </c>
      <c r="B15" s="73" t="s">
        <v>55</v>
      </c>
      <c r="C15" s="73" t="s">
        <v>10</v>
      </c>
      <c r="D15" s="75"/>
      <c r="E15" s="74">
        <v>3</v>
      </c>
      <c r="F15" s="74">
        <v>9</v>
      </c>
      <c r="G15" s="75"/>
      <c r="H15" s="76">
        <f t="shared" si="0"/>
        <v>12</v>
      </c>
    </row>
    <row r="16" spans="1:18" ht="13.5" thickBot="1" x14ac:dyDescent="0.25">
      <c r="A16" s="73" t="s">
        <v>56</v>
      </c>
      <c r="B16" s="73" t="s">
        <v>148</v>
      </c>
      <c r="C16" s="73" t="s">
        <v>10</v>
      </c>
      <c r="D16" s="74">
        <v>3</v>
      </c>
      <c r="E16" s="74">
        <v>10</v>
      </c>
      <c r="F16" s="74">
        <v>19</v>
      </c>
      <c r="G16" s="75"/>
      <c r="H16" s="76">
        <f t="shared" si="0"/>
        <v>32</v>
      </c>
    </row>
    <row r="17" spans="1:8" ht="13.5" thickBot="1" x14ac:dyDescent="0.25">
      <c r="A17" s="73" t="s">
        <v>57</v>
      </c>
      <c r="B17" s="73" t="s">
        <v>58</v>
      </c>
      <c r="C17" s="73" t="s">
        <v>10</v>
      </c>
      <c r="D17" s="75"/>
      <c r="E17" s="74">
        <v>3</v>
      </c>
      <c r="F17" s="74">
        <v>5</v>
      </c>
      <c r="G17" s="75"/>
      <c r="H17" s="76">
        <f t="shared" si="0"/>
        <v>8</v>
      </c>
    </row>
    <row r="18" spans="1:8" ht="13.5" thickBot="1" x14ac:dyDescent="0.25">
      <c r="A18" s="73" t="s">
        <v>97</v>
      </c>
      <c r="B18" s="73" t="s">
        <v>98</v>
      </c>
      <c r="C18" s="73" t="s">
        <v>77</v>
      </c>
      <c r="D18" s="75"/>
      <c r="E18" s="75"/>
      <c r="F18" s="74">
        <v>1</v>
      </c>
      <c r="G18" s="75"/>
      <c r="H18" s="76">
        <f t="shared" si="0"/>
        <v>1</v>
      </c>
    </row>
    <row r="19" spans="1:8" ht="13.5" thickBot="1" x14ac:dyDescent="0.25">
      <c r="A19" s="73" t="s">
        <v>59</v>
      </c>
      <c r="B19" s="73" t="s">
        <v>124</v>
      </c>
      <c r="C19" s="73" t="s">
        <v>9</v>
      </c>
      <c r="D19" s="75">
        <v>1</v>
      </c>
      <c r="E19" s="75">
        <v>7</v>
      </c>
      <c r="F19" s="74">
        <v>7</v>
      </c>
      <c r="G19" s="75"/>
      <c r="H19" s="76">
        <f t="shared" si="0"/>
        <v>15</v>
      </c>
    </row>
    <row r="20" spans="1:8" ht="13.5" thickBot="1" x14ac:dyDescent="0.25">
      <c r="A20" s="73" t="s">
        <v>109</v>
      </c>
      <c r="B20" s="73" t="s">
        <v>110</v>
      </c>
      <c r="C20" s="73" t="s">
        <v>4</v>
      </c>
      <c r="D20" s="74">
        <v>1</v>
      </c>
      <c r="E20" s="74">
        <v>1</v>
      </c>
      <c r="F20" s="74"/>
      <c r="G20" s="75"/>
      <c r="H20" s="76">
        <f t="shared" si="0"/>
        <v>2</v>
      </c>
    </row>
    <row r="21" spans="1:8" ht="13.5" thickBot="1" x14ac:dyDescent="0.25">
      <c r="A21" s="73" t="s">
        <v>176</v>
      </c>
      <c r="B21" s="73" t="s">
        <v>177</v>
      </c>
      <c r="C21" s="73" t="s">
        <v>160</v>
      </c>
      <c r="D21" s="74"/>
      <c r="E21" s="75"/>
      <c r="F21" s="75">
        <v>1</v>
      </c>
      <c r="G21" s="75"/>
      <c r="H21" s="76">
        <f t="shared" si="0"/>
        <v>1</v>
      </c>
    </row>
    <row r="22" spans="1:8" ht="13.5" thickBot="1" x14ac:dyDescent="0.25">
      <c r="A22" s="77" t="s">
        <v>60</v>
      </c>
      <c r="B22" s="78"/>
      <c r="C22" s="78"/>
      <c r="D22" s="79">
        <v>5</v>
      </c>
      <c r="E22" s="79">
        <v>39</v>
      </c>
      <c r="F22" s="79">
        <v>61</v>
      </c>
      <c r="G22" s="79">
        <v>2</v>
      </c>
      <c r="H22" s="79">
        <f>SUM(D22:G22)</f>
        <v>107</v>
      </c>
    </row>
    <row r="24" spans="1:8" ht="12.75" customHeight="1" x14ac:dyDescent="0.2">
      <c r="A24" s="14" t="s">
        <v>130</v>
      </c>
      <c r="B24" s="14"/>
      <c r="C24" s="14"/>
      <c r="D24" s="9"/>
      <c r="E24" s="9"/>
      <c r="F24" s="9"/>
      <c r="G24" s="9"/>
    </row>
    <row r="25" spans="1:8" x14ac:dyDescent="0.2">
      <c r="A25" s="9"/>
      <c r="B25" s="9"/>
      <c r="C25" s="9"/>
      <c r="D25" s="9"/>
      <c r="E25" s="9"/>
      <c r="F25" s="9"/>
      <c r="G25" s="9"/>
    </row>
    <row r="26" spans="1:8" x14ac:dyDescent="0.2">
      <c r="A26" s="9"/>
      <c r="B26" s="9"/>
      <c r="C26" s="9"/>
      <c r="D26" s="9"/>
      <c r="E26" s="9"/>
      <c r="F26" s="9"/>
      <c r="G26" s="9"/>
    </row>
  </sheetData>
  <printOptions horizontalCentered="1"/>
  <pageMargins left="0.7" right="0.7" top="0.75" bottom="0.75" header="0.3" footer="0.3"/>
  <pageSetup scale="90" orientation="landscape" r:id="rId1"/>
  <headerFooter>
    <oddHeader>&amp;C&amp;"Calibri,Regular"Department of Health and Human Services
Office of Analytics</oddHeader>
    <oddFooter>&amp;C&amp;"Calibri,Regular"&amp;9NV Medicaid FFS/MCO Data Warehouse Reports - Provided by RM on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FE6DE-0978-4D8C-8362-63985D810139}">
  <sheetPr>
    <pageSetUpPr fitToPage="1"/>
  </sheetPr>
  <dimension ref="A1:S1"/>
  <sheetViews>
    <sheetView zoomScale="80" zoomScaleNormal="80" workbookViewId="0">
      <selection sqref="A1:XFD1048576"/>
    </sheetView>
  </sheetViews>
  <sheetFormatPr defaultColWidth="11.28515625" defaultRowHeight="12.75" x14ac:dyDescent="0.2"/>
  <cols>
    <col min="1" max="16384" width="11.28515625" style="9"/>
  </cols>
  <sheetData>
    <row r="1" spans="1:19" ht="120" x14ac:dyDescent="0.2">
      <c r="A1" s="37" t="s">
        <v>129</v>
      </c>
      <c r="B1" s="38"/>
      <c r="C1" s="38"/>
      <c r="D1" s="38"/>
      <c r="E1" s="38"/>
      <c r="F1" s="38"/>
      <c r="G1" s="38"/>
      <c r="H1" s="38"/>
      <c r="I1" s="38"/>
      <c r="J1" s="38"/>
      <c r="K1" s="38"/>
      <c r="L1" s="38"/>
      <c r="M1" s="38"/>
      <c r="N1" s="38"/>
      <c r="O1" s="38"/>
      <c r="P1" s="38"/>
      <c r="Q1" s="38"/>
      <c r="R1" s="38"/>
      <c r="S1" s="39"/>
    </row>
  </sheetData>
  <printOptions horizontalCentered="1"/>
  <pageMargins left="0.2" right="0.2" top="0.75" bottom="0.75" header="0.3" footer="0.3"/>
  <pageSetup paperSize="5" scale="84" orientation="landscape" r:id="rId1"/>
  <headerFooter>
    <oddHeader>&amp;C&amp;"Calibri,Regular"&amp;9Department of Health and Human Services
Office of Analytics</oddHeader>
    <oddFooter>&amp;C&amp;"Calibri,Regular"&amp;9NV Medicaid FFS/MCO Data Warehouse Reports - Provided by RM on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174A6-7BF9-45E7-92BD-727D14DCEB66}">
  <sheetPr>
    <pageSetUpPr fitToPage="1"/>
  </sheetPr>
  <dimension ref="A1:F65"/>
  <sheetViews>
    <sheetView workbookViewId="0">
      <pane ySplit="4" topLeftCell="A25" activePane="bottomLeft" state="frozen"/>
      <selection activeCell="A32" sqref="A32"/>
      <selection pane="bottomLeft" sqref="A1:XFD1048576"/>
    </sheetView>
  </sheetViews>
  <sheetFormatPr defaultColWidth="10.7109375" defaultRowHeight="12.75" x14ac:dyDescent="0.2"/>
  <cols>
    <col min="1" max="6" width="21.7109375" style="9" customWidth="1"/>
    <col min="7" max="16384" width="10.7109375" style="9"/>
  </cols>
  <sheetData>
    <row r="1" spans="1:6" ht="45" x14ac:dyDescent="0.25">
      <c r="A1" s="20" t="str">
        <f>'2 Diag_State'!A1:M1</f>
        <v xml:space="preserve"> Nevada Medicaid Fee for Service - Behavioral Health </v>
      </c>
      <c r="B1" s="20"/>
      <c r="C1" s="20"/>
      <c r="D1" s="20"/>
      <c r="E1" s="20"/>
      <c r="F1" s="20"/>
    </row>
    <row r="2" spans="1:6" ht="60" x14ac:dyDescent="0.25">
      <c r="A2" s="22" t="s">
        <v>74</v>
      </c>
      <c r="B2" s="22"/>
      <c r="C2" s="22"/>
      <c r="D2" s="22"/>
      <c r="E2" s="22"/>
      <c r="F2" s="22"/>
    </row>
    <row r="3" spans="1:6" x14ac:dyDescent="0.2">
      <c r="A3" s="51"/>
      <c r="B3" s="52" t="s">
        <v>111</v>
      </c>
      <c r="C3" s="52"/>
      <c r="D3" s="52"/>
      <c r="E3" s="52"/>
      <c r="F3" s="52"/>
    </row>
    <row r="4" spans="1:6" x14ac:dyDescent="0.2">
      <c r="A4" s="51" t="s">
        <v>131</v>
      </c>
      <c r="B4" s="42" t="s">
        <v>125</v>
      </c>
      <c r="C4" s="42" t="s">
        <v>126</v>
      </c>
      <c r="D4" s="53" t="s">
        <v>178</v>
      </c>
      <c r="E4" s="42" t="s">
        <v>127</v>
      </c>
      <c r="F4" s="44" t="s">
        <v>128</v>
      </c>
    </row>
    <row r="5" spans="1:6" x14ac:dyDescent="0.2">
      <c r="A5" s="46">
        <v>42248</v>
      </c>
      <c r="B5" s="48">
        <v>40</v>
      </c>
      <c r="C5" s="48">
        <v>142</v>
      </c>
      <c r="D5" s="48">
        <v>9</v>
      </c>
      <c r="E5" s="48">
        <v>52</v>
      </c>
      <c r="F5" s="48">
        <v>242</v>
      </c>
    </row>
    <row r="6" spans="1:6" x14ac:dyDescent="0.2">
      <c r="A6" s="46">
        <v>42278</v>
      </c>
      <c r="B6" s="48">
        <v>40</v>
      </c>
      <c r="C6" s="48">
        <v>143</v>
      </c>
      <c r="D6" s="48">
        <v>9</v>
      </c>
      <c r="E6" s="48">
        <v>58</v>
      </c>
      <c r="F6" s="48">
        <v>250</v>
      </c>
    </row>
    <row r="7" spans="1:6" x14ac:dyDescent="0.2">
      <c r="A7" s="46">
        <v>42309</v>
      </c>
      <c r="B7" s="48">
        <v>44</v>
      </c>
      <c r="C7" s="48">
        <v>142</v>
      </c>
      <c r="D7" s="48">
        <v>10</v>
      </c>
      <c r="E7" s="48">
        <v>54</v>
      </c>
      <c r="F7" s="48">
        <v>250</v>
      </c>
    </row>
    <row r="8" spans="1:6" x14ac:dyDescent="0.2">
      <c r="A8" s="46">
        <v>42339</v>
      </c>
      <c r="B8" s="48">
        <v>48</v>
      </c>
      <c r="C8" s="48">
        <v>141</v>
      </c>
      <c r="D8" s="48">
        <v>10</v>
      </c>
      <c r="E8" s="48">
        <v>55</v>
      </c>
      <c r="F8" s="48">
        <v>253</v>
      </c>
    </row>
    <row r="9" spans="1:6" x14ac:dyDescent="0.2">
      <c r="A9" s="46">
        <v>42370</v>
      </c>
      <c r="B9" s="48">
        <v>43</v>
      </c>
      <c r="C9" s="48">
        <v>130</v>
      </c>
      <c r="D9" s="48">
        <v>10</v>
      </c>
      <c r="E9" s="48">
        <v>57</v>
      </c>
      <c r="F9" s="48">
        <v>239</v>
      </c>
    </row>
    <row r="10" spans="1:6" x14ac:dyDescent="0.2">
      <c r="A10" s="46">
        <v>42401</v>
      </c>
      <c r="B10" s="48">
        <v>40</v>
      </c>
      <c r="C10" s="48">
        <v>131</v>
      </c>
      <c r="D10" s="48">
        <v>12</v>
      </c>
      <c r="E10" s="48">
        <v>53</v>
      </c>
      <c r="F10" s="48">
        <v>235</v>
      </c>
    </row>
    <row r="11" spans="1:6" x14ac:dyDescent="0.2">
      <c r="A11" s="46">
        <v>42430</v>
      </c>
      <c r="B11" s="48">
        <v>45</v>
      </c>
      <c r="C11" s="48">
        <v>133</v>
      </c>
      <c r="D11" s="48">
        <v>11</v>
      </c>
      <c r="E11" s="48">
        <v>49</v>
      </c>
      <c r="F11" s="48">
        <v>238</v>
      </c>
    </row>
    <row r="12" spans="1:6" x14ac:dyDescent="0.2">
      <c r="A12" s="46">
        <v>42461</v>
      </c>
      <c r="B12" s="48">
        <v>47</v>
      </c>
      <c r="C12" s="48">
        <v>145</v>
      </c>
      <c r="D12" s="48">
        <v>11</v>
      </c>
      <c r="E12" s="48">
        <v>50</v>
      </c>
      <c r="F12" s="48">
        <v>251</v>
      </c>
    </row>
    <row r="13" spans="1:6" x14ac:dyDescent="0.2">
      <c r="A13" s="46">
        <v>42491</v>
      </c>
      <c r="B13" s="48">
        <v>53</v>
      </c>
      <c r="C13" s="48">
        <v>147</v>
      </c>
      <c r="D13" s="48">
        <v>9</v>
      </c>
      <c r="E13" s="48">
        <v>42</v>
      </c>
      <c r="F13" s="48">
        <v>251</v>
      </c>
    </row>
    <row r="14" spans="1:6" x14ac:dyDescent="0.2">
      <c r="A14" s="46">
        <v>42522</v>
      </c>
      <c r="B14" s="48">
        <v>52</v>
      </c>
      <c r="C14" s="48">
        <v>152</v>
      </c>
      <c r="D14" s="48">
        <v>9</v>
      </c>
      <c r="E14" s="48">
        <v>43</v>
      </c>
      <c r="F14" s="48">
        <v>256</v>
      </c>
    </row>
    <row r="15" spans="1:6" x14ac:dyDescent="0.2">
      <c r="A15" s="46">
        <v>42552</v>
      </c>
      <c r="B15" s="48">
        <v>55</v>
      </c>
      <c r="C15" s="48">
        <v>146</v>
      </c>
      <c r="D15" s="48">
        <v>9</v>
      </c>
      <c r="E15" s="48">
        <v>44</v>
      </c>
      <c r="F15" s="48">
        <v>254</v>
      </c>
    </row>
    <row r="16" spans="1:6" x14ac:dyDescent="0.2">
      <c r="A16" s="46">
        <v>42583</v>
      </c>
      <c r="B16" s="48">
        <v>55</v>
      </c>
      <c r="C16" s="48">
        <v>148</v>
      </c>
      <c r="D16" s="48">
        <v>8</v>
      </c>
      <c r="E16" s="48">
        <v>41</v>
      </c>
      <c r="F16" s="48">
        <v>252</v>
      </c>
    </row>
    <row r="17" spans="1:6" x14ac:dyDescent="0.2">
      <c r="A17" s="46">
        <v>42614</v>
      </c>
      <c r="B17" s="48">
        <v>55</v>
      </c>
      <c r="C17" s="48">
        <v>148</v>
      </c>
      <c r="D17" s="48">
        <v>8</v>
      </c>
      <c r="E17" s="48">
        <v>39</v>
      </c>
      <c r="F17" s="48">
        <v>249</v>
      </c>
    </row>
    <row r="18" spans="1:6" x14ac:dyDescent="0.2">
      <c r="A18" s="46">
        <v>42644</v>
      </c>
      <c r="B18" s="48">
        <v>50</v>
      </c>
      <c r="C18" s="48">
        <v>148</v>
      </c>
      <c r="D18" s="48">
        <v>8</v>
      </c>
      <c r="E18" s="48">
        <v>35</v>
      </c>
      <c r="F18" s="48">
        <v>240</v>
      </c>
    </row>
    <row r="19" spans="1:6" x14ac:dyDescent="0.2">
      <c r="A19" s="46">
        <v>42675</v>
      </c>
      <c r="B19" s="48">
        <v>50</v>
      </c>
      <c r="C19" s="48">
        <v>139</v>
      </c>
      <c r="D19" s="48">
        <v>7</v>
      </c>
      <c r="E19" s="48">
        <v>35</v>
      </c>
      <c r="F19" s="48">
        <v>231</v>
      </c>
    </row>
    <row r="20" spans="1:6" x14ac:dyDescent="0.2">
      <c r="A20" s="46">
        <v>42705</v>
      </c>
      <c r="B20" s="48">
        <v>49</v>
      </c>
      <c r="C20" s="48">
        <v>141</v>
      </c>
      <c r="D20" s="48">
        <v>6</v>
      </c>
      <c r="E20" s="48">
        <v>35</v>
      </c>
      <c r="F20" s="48">
        <v>229</v>
      </c>
    </row>
    <row r="21" spans="1:6" x14ac:dyDescent="0.2">
      <c r="A21" s="46">
        <v>42736</v>
      </c>
      <c r="B21" s="48">
        <v>43</v>
      </c>
      <c r="C21" s="48">
        <v>133</v>
      </c>
      <c r="D21" s="48">
        <v>9</v>
      </c>
      <c r="E21" s="48">
        <v>27</v>
      </c>
      <c r="F21" s="48">
        <v>211</v>
      </c>
    </row>
    <row r="22" spans="1:6" x14ac:dyDescent="0.2">
      <c r="A22" s="46">
        <v>42767</v>
      </c>
      <c r="B22" s="48">
        <v>41</v>
      </c>
      <c r="C22" s="48">
        <v>135</v>
      </c>
      <c r="D22" s="48">
        <v>7</v>
      </c>
      <c r="E22" s="48">
        <v>27</v>
      </c>
      <c r="F22" s="48">
        <v>210</v>
      </c>
    </row>
    <row r="23" spans="1:6" x14ac:dyDescent="0.2">
      <c r="A23" s="46">
        <v>42795</v>
      </c>
      <c r="B23" s="48">
        <v>40</v>
      </c>
      <c r="C23" s="48">
        <v>134</v>
      </c>
      <c r="D23" s="48">
        <v>8</v>
      </c>
      <c r="E23" s="48">
        <v>25</v>
      </c>
      <c r="F23" s="48">
        <v>207</v>
      </c>
    </row>
    <row r="24" spans="1:6" x14ac:dyDescent="0.2">
      <c r="A24" s="46">
        <v>42826</v>
      </c>
      <c r="B24" s="48">
        <v>36</v>
      </c>
      <c r="C24" s="48">
        <v>137</v>
      </c>
      <c r="D24" s="48">
        <v>7</v>
      </c>
      <c r="E24" s="48">
        <v>25</v>
      </c>
      <c r="F24" s="48">
        <v>205</v>
      </c>
    </row>
    <row r="25" spans="1:6" x14ac:dyDescent="0.2">
      <c r="A25" s="46">
        <v>42856</v>
      </c>
      <c r="B25" s="48">
        <v>35</v>
      </c>
      <c r="C25" s="48">
        <v>141</v>
      </c>
      <c r="D25" s="48">
        <v>7</v>
      </c>
      <c r="E25" s="48">
        <v>27</v>
      </c>
      <c r="F25" s="48">
        <v>210</v>
      </c>
    </row>
    <row r="26" spans="1:6" x14ac:dyDescent="0.2">
      <c r="A26" s="46">
        <v>42887</v>
      </c>
      <c r="B26" s="48">
        <v>36</v>
      </c>
      <c r="C26" s="48">
        <v>147</v>
      </c>
      <c r="D26" s="48">
        <v>7</v>
      </c>
      <c r="E26" s="48">
        <v>28</v>
      </c>
      <c r="F26" s="48">
        <v>218</v>
      </c>
    </row>
    <row r="27" spans="1:6" x14ac:dyDescent="0.2">
      <c r="A27" s="46">
        <v>42917</v>
      </c>
      <c r="B27" s="48">
        <v>32</v>
      </c>
      <c r="C27" s="48">
        <v>144</v>
      </c>
      <c r="D27" s="48">
        <v>6</v>
      </c>
      <c r="E27" s="48">
        <v>30</v>
      </c>
      <c r="F27" s="48">
        <v>211</v>
      </c>
    </row>
    <row r="28" spans="1:6" x14ac:dyDescent="0.2">
      <c r="A28" s="46">
        <v>42948</v>
      </c>
      <c r="B28" s="48">
        <v>29</v>
      </c>
      <c r="C28" s="48">
        <v>151</v>
      </c>
      <c r="D28" s="48">
        <v>7</v>
      </c>
      <c r="E28" s="48">
        <v>27</v>
      </c>
      <c r="F28" s="48">
        <v>214</v>
      </c>
    </row>
    <row r="29" spans="1:6" x14ac:dyDescent="0.2">
      <c r="A29" s="46">
        <v>42979</v>
      </c>
      <c r="B29" s="48">
        <v>27</v>
      </c>
      <c r="C29" s="48">
        <v>136</v>
      </c>
      <c r="D29" s="48">
        <v>8</v>
      </c>
      <c r="E29" s="48">
        <v>25</v>
      </c>
      <c r="F29" s="48">
        <v>196</v>
      </c>
    </row>
    <row r="30" spans="1:6" x14ac:dyDescent="0.2">
      <c r="A30" s="46">
        <v>43009</v>
      </c>
      <c r="B30" s="48">
        <v>29</v>
      </c>
      <c r="C30" s="48">
        <v>137</v>
      </c>
      <c r="D30" s="48">
        <v>7</v>
      </c>
      <c r="E30" s="48">
        <v>28</v>
      </c>
      <c r="F30" s="48">
        <v>201</v>
      </c>
    </row>
    <row r="31" spans="1:6" x14ac:dyDescent="0.2">
      <c r="A31" s="46">
        <v>43040</v>
      </c>
      <c r="B31" s="48">
        <v>30</v>
      </c>
      <c r="C31" s="48">
        <v>136</v>
      </c>
      <c r="D31" s="48">
        <v>9</v>
      </c>
      <c r="E31" s="48">
        <v>24</v>
      </c>
      <c r="F31" s="48">
        <v>199</v>
      </c>
    </row>
    <row r="32" spans="1:6" x14ac:dyDescent="0.2">
      <c r="A32" s="46">
        <v>43070</v>
      </c>
      <c r="B32" s="48">
        <v>25</v>
      </c>
      <c r="C32" s="48">
        <v>139</v>
      </c>
      <c r="D32" s="48">
        <v>8</v>
      </c>
      <c r="E32" s="48">
        <v>22</v>
      </c>
      <c r="F32" s="48">
        <v>194</v>
      </c>
    </row>
    <row r="33" spans="1:6" x14ac:dyDescent="0.2">
      <c r="A33" s="46">
        <v>43101</v>
      </c>
      <c r="B33" s="48">
        <v>26</v>
      </c>
      <c r="C33" s="48">
        <v>130</v>
      </c>
      <c r="D33" s="48">
        <v>7</v>
      </c>
      <c r="E33" s="48">
        <v>20</v>
      </c>
      <c r="F33" s="48">
        <v>183</v>
      </c>
    </row>
    <row r="34" spans="1:6" x14ac:dyDescent="0.2">
      <c r="A34" s="46">
        <v>43132</v>
      </c>
      <c r="B34" s="48">
        <v>23</v>
      </c>
      <c r="C34" s="48">
        <v>135</v>
      </c>
      <c r="D34" s="48">
        <v>6</v>
      </c>
      <c r="E34" s="48">
        <v>17</v>
      </c>
      <c r="F34" s="48">
        <v>181</v>
      </c>
    </row>
    <row r="35" spans="1:6" x14ac:dyDescent="0.2">
      <c r="A35" s="46">
        <v>43160</v>
      </c>
      <c r="B35" s="48">
        <v>20</v>
      </c>
      <c r="C35" s="48">
        <v>134</v>
      </c>
      <c r="D35" s="48">
        <v>6</v>
      </c>
      <c r="E35" s="48">
        <v>14</v>
      </c>
      <c r="F35" s="48">
        <v>174</v>
      </c>
    </row>
    <row r="36" spans="1:6" x14ac:dyDescent="0.2">
      <c r="A36" s="46">
        <v>43191</v>
      </c>
      <c r="B36" s="48">
        <v>17</v>
      </c>
      <c r="C36" s="48">
        <v>126</v>
      </c>
      <c r="D36" s="48">
        <v>7</v>
      </c>
      <c r="E36" s="48">
        <v>14</v>
      </c>
      <c r="F36" s="48">
        <v>163</v>
      </c>
    </row>
    <row r="37" spans="1:6" x14ac:dyDescent="0.2">
      <c r="A37" s="46">
        <v>43221</v>
      </c>
      <c r="B37" s="48">
        <v>17</v>
      </c>
      <c r="C37" s="48">
        <v>111</v>
      </c>
      <c r="D37" s="48">
        <v>6</v>
      </c>
      <c r="E37" s="48">
        <v>13</v>
      </c>
      <c r="F37" s="48">
        <v>147</v>
      </c>
    </row>
    <row r="38" spans="1:6" x14ac:dyDescent="0.2">
      <c r="A38" s="46">
        <v>43252</v>
      </c>
      <c r="B38" s="48">
        <v>17</v>
      </c>
      <c r="C38" s="48">
        <v>103</v>
      </c>
      <c r="D38" s="48">
        <v>7</v>
      </c>
      <c r="E38" s="48">
        <v>14</v>
      </c>
      <c r="F38" s="48">
        <v>140</v>
      </c>
    </row>
    <row r="39" spans="1:6" x14ac:dyDescent="0.2">
      <c r="A39" s="46">
        <v>43282</v>
      </c>
      <c r="B39" s="48">
        <v>17</v>
      </c>
      <c r="C39" s="48">
        <v>94</v>
      </c>
      <c r="D39" s="48">
        <v>5</v>
      </c>
      <c r="E39" s="48">
        <v>9</v>
      </c>
      <c r="F39" s="48">
        <v>125</v>
      </c>
    </row>
    <row r="40" spans="1:6" x14ac:dyDescent="0.2">
      <c r="A40" s="46">
        <v>43313</v>
      </c>
      <c r="B40" s="48">
        <v>17</v>
      </c>
      <c r="C40" s="48">
        <v>93</v>
      </c>
      <c r="D40" s="48">
        <v>3</v>
      </c>
      <c r="E40" s="48">
        <v>11</v>
      </c>
      <c r="F40" s="48">
        <v>124</v>
      </c>
    </row>
    <row r="41" spans="1:6" x14ac:dyDescent="0.2">
      <c r="A41" s="46">
        <v>43344</v>
      </c>
      <c r="B41" s="48">
        <v>12</v>
      </c>
      <c r="C41" s="48">
        <v>83</v>
      </c>
      <c r="D41" s="48">
        <v>2</v>
      </c>
      <c r="E41" s="48">
        <v>9</v>
      </c>
      <c r="F41" s="48">
        <v>106</v>
      </c>
    </row>
    <row r="42" spans="1:6" x14ac:dyDescent="0.2">
      <c r="A42" s="46">
        <v>43374</v>
      </c>
      <c r="B42" s="48">
        <v>16</v>
      </c>
      <c r="C42" s="48">
        <v>84</v>
      </c>
      <c r="D42" s="48">
        <v>2</v>
      </c>
      <c r="E42" s="48">
        <v>9</v>
      </c>
      <c r="F42" s="48">
        <v>111</v>
      </c>
    </row>
    <row r="43" spans="1:6" x14ac:dyDescent="0.2">
      <c r="A43" s="46">
        <v>43405</v>
      </c>
      <c r="B43" s="48">
        <v>18</v>
      </c>
      <c r="C43" s="48">
        <v>83</v>
      </c>
      <c r="D43" s="48">
        <v>2</v>
      </c>
      <c r="E43" s="48">
        <v>8</v>
      </c>
      <c r="F43" s="48">
        <v>111</v>
      </c>
    </row>
    <row r="44" spans="1:6" x14ac:dyDescent="0.2">
      <c r="A44" s="46">
        <v>43435</v>
      </c>
      <c r="B44" s="48">
        <v>17</v>
      </c>
      <c r="C44" s="48">
        <v>80</v>
      </c>
      <c r="D44" s="48">
        <v>3</v>
      </c>
      <c r="E44" s="48">
        <v>10</v>
      </c>
      <c r="F44" s="48">
        <v>110</v>
      </c>
    </row>
    <row r="45" spans="1:6" x14ac:dyDescent="0.2">
      <c r="A45" s="46">
        <v>43466</v>
      </c>
      <c r="B45" s="48">
        <v>21</v>
      </c>
      <c r="C45" s="48">
        <v>81</v>
      </c>
      <c r="D45" s="48">
        <v>3</v>
      </c>
      <c r="E45" s="48">
        <v>9</v>
      </c>
      <c r="F45" s="48">
        <v>114</v>
      </c>
    </row>
    <row r="46" spans="1:6" x14ac:dyDescent="0.2">
      <c r="A46" s="46">
        <v>43497</v>
      </c>
      <c r="B46" s="48">
        <v>21</v>
      </c>
      <c r="C46" s="48">
        <v>76</v>
      </c>
      <c r="D46" s="48">
        <v>4</v>
      </c>
      <c r="E46" s="48">
        <v>7</v>
      </c>
      <c r="F46" s="48">
        <v>108</v>
      </c>
    </row>
    <row r="47" spans="1:6" x14ac:dyDescent="0.2">
      <c r="A47" s="46">
        <v>43525</v>
      </c>
      <c r="B47" s="48">
        <v>22</v>
      </c>
      <c r="C47" s="48">
        <v>83</v>
      </c>
      <c r="D47" s="48">
        <v>4</v>
      </c>
      <c r="E47" s="48">
        <v>7</v>
      </c>
      <c r="F47" s="48">
        <v>116</v>
      </c>
    </row>
    <row r="48" spans="1:6" x14ac:dyDescent="0.2">
      <c r="A48" s="46">
        <v>43556</v>
      </c>
      <c r="B48" s="48">
        <v>23</v>
      </c>
      <c r="C48" s="48">
        <v>87</v>
      </c>
      <c r="D48" s="48">
        <v>4</v>
      </c>
      <c r="E48" s="48">
        <v>7</v>
      </c>
      <c r="F48" s="48">
        <v>121</v>
      </c>
    </row>
    <row r="49" spans="1:6" x14ac:dyDescent="0.2">
      <c r="A49" s="46">
        <v>43586</v>
      </c>
      <c r="B49" s="48">
        <v>21</v>
      </c>
      <c r="C49" s="48">
        <v>83</v>
      </c>
      <c r="D49" s="48">
        <v>6</v>
      </c>
      <c r="E49" s="48">
        <v>7</v>
      </c>
      <c r="F49" s="48">
        <v>116</v>
      </c>
    </row>
    <row r="50" spans="1:6" x14ac:dyDescent="0.2">
      <c r="A50" s="46">
        <v>43617</v>
      </c>
      <c r="B50" s="48">
        <v>21</v>
      </c>
      <c r="C50" s="48">
        <v>82</v>
      </c>
      <c r="D50" s="48">
        <v>6</v>
      </c>
      <c r="E50" s="48">
        <v>8</v>
      </c>
      <c r="F50" s="48">
        <v>116</v>
      </c>
    </row>
    <row r="51" spans="1:6" x14ac:dyDescent="0.2">
      <c r="A51" s="46">
        <v>43647</v>
      </c>
      <c r="B51" s="48">
        <v>21</v>
      </c>
      <c r="C51" s="48">
        <v>80</v>
      </c>
      <c r="D51" s="48">
        <v>6</v>
      </c>
      <c r="E51" s="48">
        <v>8</v>
      </c>
      <c r="F51" s="48">
        <v>115</v>
      </c>
    </row>
    <row r="52" spans="1:6" x14ac:dyDescent="0.2">
      <c r="A52" s="46">
        <v>43678</v>
      </c>
      <c r="B52" s="48">
        <v>23</v>
      </c>
      <c r="C52" s="48">
        <v>76</v>
      </c>
      <c r="D52" s="48">
        <v>8</v>
      </c>
      <c r="E52" s="48">
        <v>10</v>
      </c>
      <c r="F52" s="48">
        <v>116</v>
      </c>
    </row>
    <row r="53" spans="1:6" x14ac:dyDescent="0.2">
      <c r="A53" s="46">
        <v>43709</v>
      </c>
      <c r="B53" s="48">
        <v>22</v>
      </c>
      <c r="C53" s="48">
        <v>71</v>
      </c>
      <c r="D53" s="48">
        <v>10</v>
      </c>
      <c r="E53" s="48">
        <v>11</v>
      </c>
      <c r="F53" s="48">
        <v>114</v>
      </c>
    </row>
    <row r="54" spans="1:6" x14ac:dyDescent="0.2">
      <c r="A54" s="46">
        <v>43739</v>
      </c>
      <c r="B54" s="48">
        <v>19</v>
      </c>
      <c r="C54" s="48">
        <v>79</v>
      </c>
      <c r="D54" s="48">
        <v>12</v>
      </c>
      <c r="E54" s="48">
        <v>10</v>
      </c>
      <c r="F54" s="48">
        <v>120</v>
      </c>
    </row>
    <row r="55" spans="1:6" x14ac:dyDescent="0.2">
      <c r="A55" s="46">
        <v>43770</v>
      </c>
      <c r="B55" s="48">
        <v>21</v>
      </c>
      <c r="C55" s="48">
        <v>83</v>
      </c>
      <c r="D55" s="48">
        <v>14</v>
      </c>
      <c r="E55" s="48">
        <v>9</v>
      </c>
      <c r="F55" s="48">
        <v>125</v>
      </c>
    </row>
    <row r="56" spans="1:6" x14ac:dyDescent="0.2">
      <c r="A56" s="46">
        <v>43800</v>
      </c>
      <c r="B56" s="48">
        <v>18</v>
      </c>
      <c r="C56" s="48">
        <v>77</v>
      </c>
      <c r="D56" s="48">
        <v>13</v>
      </c>
      <c r="E56" s="48">
        <v>11</v>
      </c>
      <c r="F56" s="48">
        <v>119</v>
      </c>
    </row>
    <row r="57" spans="1:6" x14ac:dyDescent="0.2">
      <c r="A57" s="46">
        <v>43831</v>
      </c>
      <c r="B57" s="48">
        <v>20</v>
      </c>
      <c r="C57" s="48">
        <v>69</v>
      </c>
      <c r="D57" s="48">
        <v>15</v>
      </c>
      <c r="E57" s="48">
        <v>14</v>
      </c>
      <c r="F57" s="48">
        <v>118</v>
      </c>
    </row>
    <row r="58" spans="1:6" x14ac:dyDescent="0.2">
      <c r="A58" s="46">
        <v>43862</v>
      </c>
      <c r="B58" s="48">
        <v>20</v>
      </c>
      <c r="C58" s="48">
        <v>74</v>
      </c>
      <c r="D58" s="48">
        <v>14</v>
      </c>
      <c r="E58" s="48">
        <v>15</v>
      </c>
      <c r="F58" s="48">
        <v>123</v>
      </c>
    </row>
    <row r="59" spans="1:6" x14ac:dyDescent="0.2">
      <c r="A59" s="46">
        <v>43891</v>
      </c>
      <c r="B59" s="48">
        <v>15</v>
      </c>
      <c r="C59" s="48">
        <v>73</v>
      </c>
      <c r="D59" s="48">
        <v>13</v>
      </c>
      <c r="E59" s="48">
        <v>16</v>
      </c>
      <c r="F59" s="48">
        <v>117</v>
      </c>
    </row>
    <row r="60" spans="1:6" x14ac:dyDescent="0.2">
      <c r="A60" s="46">
        <v>43922</v>
      </c>
      <c r="B60" s="48">
        <v>12</v>
      </c>
      <c r="C60" s="48">
        <v>75</v>
      </c>
      <c r="D60" s="48">
        <v>13</v>
      </c>
      <c r="E60" s="48">
        <v>19</v>
      </c>
      <c r="F60" s="48">
        <v>119</v>
      </c>
    </row>
    <row r="61" spans="1:6" x14ac:dyDescent="0.2">
      <c r="A61" s="46">
        <v>43952</v>
      </c>
      <c r="B61" s="48">
        <v>17</v>
      </c>
      <c r="C61" s="48">
        <v>71</v>
      </c>
      <c r="D61" s="48">
        <v>12</v>
      </c>
      <c r="E61" s="48">
        <v>21</v>
      </c>
      <c r="F61" s="48">
        <v>121</v>
      </c>
    </row>
    <row r="62" spans="1:6" x14ac:dyDescent="0.2">
      <c r="A62" s="46">
        <v>43983</v>
      </c>
      <c r="B62" s="48">
        <v>17</v>
      </c>
      <c r="C62" s="48">
        <v>67</v>
      </c>
      <c r="D62" s="48">
        <v>11</v>
      </c>
      <c r="E62" s="48">
        <v>21</v>
      </c>
      <c r="F62" s="48">
        <v>116</v>
      </c>
    </row>
    <row r="63" spans="1:6" x14ac:dyDescent="0.2">
      <c r="A63" s="46">
        <v>44013</v>
      </c>
      <c r="B63" s="48">
        <v>18</v>
      </c>
      <c r="C63" s="48">
        <v>67</v>
      </c>
      <c r="D63" s="48">
        <v>11</v>
      </c>
      <c r="E63" s="48">
        <v>23</v>
      </c>
      <c r="F63" s="48">
        <v>119</v>
      </c>
    </row>
    <row r="64" spans="1:6" x14ac:dyDescent="0.2">
      <c r="A64" s="46">
        <v>44044</v>
      </c>
      <c r="B64" s="48">
        <v>14</v>
      </c>
      <c r="C64" s="48">
        <v>67</v>
      </c>
      <c r="D64" s="48">
        <v>9</v>
      </c>
      <c r="E64" s="48">
        <v>18</v>
      </c>
      <c r="F64" s="48">
        <v>108</v>
      </c>
    </row>
    <row r="65" spans="1:6" x14ac:dyDescent="0.2">
      <c r="A65" s="46">
        <v>44075</v>
      </c>
      <c r="B65" s="48">
        <v>15</v>
      </c>
      <c r="C65" s="48">
        <v>68</v>
      </c>
      <c r="D65" s="48">
        <v>7</v>
      </c>
      <c r="E65" s="48">
        <v>16</v>
      </c>
      <c r="F65" s="48">
        <v>106</v>
      </c>
    </row>
  </sheetData>
  <printOptions horizontalCentered="1"/>
  <pageMargins left="0.45" right="0.45" top="0.75" bottom="0.75" header="0.3" footer="0.3"/>
  <pageSetup paperSize="5" scale="77" orientation="portrait" r:id="rId1"/>
  <headerFooter>
    <oddHeader>&amp;C&amp;"Calibri,Regular"Department of Health and Human Services
Office of Analytics</oddHeader>
    <oddFooter>&amp;C&amp;"Calibri,Regular"&amp;9NV Medicaid FFS/MCO Data Warehouse Reports - Provided by RM on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9FA5992E3D844CB91FCBC56804E759" ma:contentTypeVersion="10" ma:contentTypeDescription="Create a new document." ma:contentTypeScope="" ma:versionID="376b342d6783293be92ec4208edfaca0">
  <xsd:schema xmlns:xsd="http://www.w3.org/2001/XMLSchema" xmlns:xs="http://www.w3.org/2001/XMLSchema" xmlns:p="http://schemas.microsoft.com/office/2006/metadata/properties" xmlns:ns3="e418d8c3-d4cc-49ea-87d1-92f0f447ed38" xmlns:ns4="987970b4-fbff-4bf4-9c41-b40c1f33278d" targetNamespace="http://schemas.microsoft.com/office/2006/metadata/properties" ma:root="true" ma:fieldsID="43fe229bbff6509fa0a9372831218559" ns3:_="" ns4:_="">
    <xsd:import namespace="e418d8c3-d4cc-49ea-87d1-92f0f447ed38"/>
    <xsd:import namespace="987970b4-fbff-4bf4-9c41-b40c1f33278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8d8c3-d4cc-49ea-87d1-92f0f447ed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7970b4-fbff-4bf4-9c41-b40c1f33278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F20A4F-1958-4AB0-8818-D3F8898078D5}">
  <ds:schemaRefs>
    <ds:schemaRef ds:uri="http://schemas.microsoft.com/office/2006/documentManagement/types"/>
    <ds:schemaRef ds:uri="http://www.w3.org/XML/1998/namespace"/>
    <ds:schemaRef ds:uri="http://schemas.microsoft.com/office/2006/metadata/properties"/>
    <ds:schemaRef ds:uri="e418d8c3-d4cc-49ea-87d1-92f0f447ed38"/>
    <ds:schemaRef ds:uri="http://purl.org/dc/elements/1.1/"/>
    <ds:schemaRef ds:uri="http://purl.org/dc/dcmitype/"/>
    <ds:schemaRef ds:uri="http://schemas.microsoft.com/office/infopath/2007/PartnerControls"/>
    <ds:schemaRef ds:uri="http://schemas.openxmlformats.org/package/2006/metadata/core-properties"/>
    <ds:schemaRef ds:uri="987970b4-fbff-4bf4-9c41-b40c1f33278d"/>
    <ds:schemaRef ds:uri="http://purl.org/dc/terms/"/>
  </ds:schemaRefs>
</ds:datastoreItem>
</file>

<file path=customXml/itemProps2.xml><?xml version="1.0" encoding="utf-8"?>
<ds:datastoreItem xmlns:ds="http://schemas.openxmlformats.org/officeDocument/2006/customXml" ds:itemID="{9577E444-73B2-442B-91A9-8D36F72968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8d8c3-d4cc-49ea-87d1-92f0f447ed38"/>
    <ds:schemaRef ds:uri="987970b4-fbff-4bf4-9c41-b40c1f3327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070C4C-0968-4D3E-A29B-A732573930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Cover</vt:lpstr>
      <vt:lpstr>1 Summary</vt:lpstr>
      <vt:lpstr>2 Diag_State</vt:lpstr>
      <vt:lpstr>3 State Graph</vt:lpstr>
      <vt:lpstr>4 Patient Trend 1 yr</vt:lpstr>
      <vt:lpstr>5 Financial</vt:lpstr>
      <vt:lpstr>6 Age_Prov</vt:lpstr>
      <vt:lpstr>7 Provider State 5yr Graph</vt:lpstr>
      <vt:lpstr>7a Provider State 5yr Report</vt:lpstr>
      <vt:lpstr>8 NV vs OOS RTC Graph</vt:lpstr>
      <vt:lpstr>8a NV vs OOS RTC Report</vt:lpstr>
      <vt:lpstr>9 Patient County 5yr Graph</vt:lpstr>
      <vt:lpstr>9a Patient County 5yr Report</vt:lpstr>
      <vt:lpstr>9 Definitions</vt:lpstr>
      <vt:lpstr>'7a Provider State 5yr Report'!Print_Titles</vt:lpstr>
      <vt:lpstr>'8a NV vs OOS RTC Report'!Print_Titles</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Leech</dc:creator>
  <cp:lastModifiedBy>Nicholas Greene</cp:lastModifiedBy>
  <cp:lastPrinted>2020-12-29T21:45:55Z</cp:lastPrinted>
  <dcterms:created xsi:type="dcterms:W3CDTF">2019-08-20T21:54:16Z</dcterms:created>
  <dcterms:modified xsi:type="dcterms:W3CDTF">2021-02-17T22:48:38Z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0x010100479FA5992E3D844CB91FCBC56804E759</vt:lpwstr>
  </property>
</Properties>
</file>